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4500" activeTab="1"/>
  </bookViews>
  <sheets>
    <sheet name="Classified" sheetId="49" r:id="rId1"/>
    <sheet name="Preschool" sheetId="50" r:id="rId2"/>
    <sheet name="Licensed" sheetId="28" r:id="rId3"/>
    <sheet name="Admin" sheetId="32" r:id="rId4"/>
    <sheet name="Professional" sheetId="40" r:id="rId5"/>
    <sheet name="Extra Duty" sheetId="5" r:id="rId6"/>
    <sheet name="Substitute" sheetId="7" r:id="rId7"/>
  </sheets>
  <calcPr calcId="162913"/>
</workbook>
</file>

<file path=xl/calcChain.xml><?xml version="1.0" encoding="utf-8"?>
<calcChain xmlns="http://schemas.openxmlformats.org/spreadsheetml/2006/main">
  <c r="L24" i="28" l="1"/>
  <c r="L26" i="28" s="1"/>
  <c r="L28" i="28" s="1"/>
  <c r="L30" i="28" s="1"/>
  <c r="L32" i="28" s="1"/>
  <c r="L34" i="28" s="1"/>
  <c r="P22" i="28"/>
  <c r="P24" i="28" s="1"/>
  <c r="P26" i="28" s="1"/>
  <c r="P28" i="28" s="1"/>
  <c r="P30" i="28" s="1"/>
  <c r="P32" i="28" s="1"/>
  <c r="P34" i="28" s="1"/>
  <c r="O22" i="28"/>
  <c r="O24" i="28" s="1"/>
  <c r="O26" i="28" s="1"/>
  <c r="O28" i="28" s="1"/>
  <c r="O30" i="28" s="1"/>
  <c r="O32" i="28" s="1"/>
  <c r="O34" i="28" s="1"/>
  <c r="N22" i="28"/>
  <c r="N24" i="28" s="1"/>
  <c r="N26" i="28" s="1"/>
  <c r="N28" i="28" s="1"/>
  <c r="N30" i="28" s="1"/>
  <c r="N32" i="28" s="1"/>
  <c r="N34" i="28" s="1"/>
  <c r="M22" i="28"/>
  <c r="M24" i="28" s="1"/>
  <c r="M26" i="28" s="1"/>
  <c r="M28" i="28" s="1"/>
  <c r="M30" i="28" s="1"/>
  <c r="M32" i="28" s="1"/>
  <c r="M34" i="28" s="1"/>
  <c r="L22" i="28"/>
  <c r="B11" i="28"/>
  <c r="B12" i="28" s="1"/>
  <c r="B13" i="28" s="1"/>
  <c r="B14" i="28" s="1"/>
  <c r="B15" i="28" s="1"/>
  <c r="B16" i="28" s="1"/>
  <c r="B17" i="28" s="1"/>
  <c r="B18" i="28" s="1"/>
  <c r="B19" i="28" s="1"/>
  <c r="C10" i="28"/>
  <c r="C11" i="28" s="1"/>
  <c r="C12" i="28" s="1"/>
  <c r="C13" i="28" s="1"/>
  <c r="C14" i="28" s="1"/>
  <c r="C15" i="28" s="1"/>
  <c r="C16" i="28" s="1"/>
  <c r="C17" i="28" s="1"/>
  <c r="C18" i="28" s="1"/>
  <c r="C19" i="28" s="1"/>
  <c r="C21" i="28" s="1"/>
  <c r="C22" i="28" s="1"/>
  <c r="C23" i="28" s="1"/>
  <c r="C24" i="28" s="1"/>
  <c r="C25" i="28" s="1"/>
  <c r="D10" i="28" l="1"/>
  <c r="B8" i="50"/>
  <c r="B9" i="50" s="1"/>
  <c r="B10" i="50" s="1"/>
  <c r="B11" i="50" s="1"/>
  <c r="B12" i="50" s="1"/>
  <c r="B13" i="50" s="1"/>
  <c r="B14" i="50" s="1"/>
  <c r="B15" i="50" s="1"/>
  <c r="B16" i="50" s="1"/>
  <c r="D11" i="28" l="1"/>
  <c r="D12" i="28" s="1"/>
  <c r="D13" i="28" s="1"/>
  <c r="D14" i="28" s="1"/>
  <c r="D15" i="28" s="1"/>
  <c r="D16" i="28" s="1"/>
  <c r="D17" i="28" s="1"/>
  <c r="D18" i="28" s="1"/>
  <c r="D19" i="28" s="1"/>
  <c r="D21" i="28" s="1"/>
  <c r="D22" i="28" s="1"/>
  <c r="D23" i="28" s="1"/>
  <c r="D24" i="28" s="1"/>
  <c r="D25" i="28" s="1"/>
  <c r="D26" i="28" s="1"/>
  <c r="D27" i="28" s="1"/>
  <c r="E10" i="28"/>
  <c r="F9" i="49"/>
  <c r="F10" i="49" s="1"/>
  <c r="F11" i="49" s="1"/>
  <c r="F12" i="49" s="1"/>
  <c r="F13" i="49" s="1"/>
  <c r="F14" i="49" s="1"/>
  <c r="F15" i="49" s="1"/>
  <c r="F16" i="49" s="1"/>
  <c r="F8" i="49"/>
  <c r="F10" i="28" l="1"/>
  <c r="E11" i="28"/>
  <c r="E12" i="28" s="1"/>
  <c r="E13" i="28" s="1"/>
  <c r="E14" i="28" s="1"/>
  <c r="E15" i="28" s="1"/>
  <c r="E16" i="28" s="1"/>
  <c r="E17" i="28" s="1"/>
  <c r="E18" i="28" s="1"/>
  <c r="E19" i="28" s="1"/>
  <c r="E21" i="28" s="1"/>
  <c r="E22" i="28" s="1"/>
  <c r="E23" i="28" s="1"/>
  <c r="E24" i="28" s="1"/>
  <c r="E25" i="28" s="1"/>
  <c r="E26" i="28" s="1"/>
  <c r="E27" i="28" s="1"/>
  <c r="E28" i="28" s="1"/>
  <c r="E29" i="28" s="1"/>
  <c r="E9" i="50"/>
  <c r="E10" i="50"/>
  <c r="E11" i="50" s="1"/>
  <c r="E12" i="50" s="1"/>
  <c r="E13" i="50" s="1"/>
  <c r="E14" i="50" s="1"/>
  <c r="E15" i="50" s="1"/>
  <c r="E16" i="50" s="1"/>
  <c r="E18" i="50" s="1"/>
  <c r="E19" i="50" s="1"/>
  <c r="E20" i="50" s="1"/>
  <c r="E21" i="50" s="1"/>
  <c r="E22" i="50" s="1"/>
  <c r="E23" i="50" s="1"/>
  <c r="E24" i="50" s="1"/>
  <c r="E25" i="50" s="1"/>
  <c r="E26" i="50" s="1"/>
  <c r="E27" i="50" s="1"/>
  <c r="E8" i="50"/>
  <c r="D9" i="50"/>
  <c r="D10" i="50" s="1"/>
  <c r="D11" i="50" s="1"/>
  <c r="D12" i="50" s="1"/>
  <c r="D13" i="50" s="1"/>
  <c r="D14" i="50" s="1"/>
  <c r="D15" i="50" s="1"/>
  <c r="D16" i="50" s="1"/>
  <c r="D8" i="50"/>
  <c r="F9" i="50"/>
  <c r="F10" i="50" s="1"/>
  <c r="F11" i="50" s="1"/>
  <c r="F12" i="50" s="1"/>
  <c r="F13" i="50" s="1"/>
  <c r="F14" i="50" s="1"/>
  <c r="F15" i="50" s="1"/>
  <c r="F16" i="50" s="1"/>
  <c r="F18" i="50" s="1"/>
  <c r="F19" i="50" s="1"/>
  <c r="F20" i="50" s="1"/>
  <c r="F21" i="50" s="1"/>
  <c r="F22" i="50" s="1"/>
  <c r="F23" i="50" s="1"/>
  <c r="F24" i="50" s="1"/>
  <c r="F25" i="50" s="1"/>
  <c r="F26" i="50" s="1"/>
  <c r="F27" i="50" s="1"/>
  <c r="F8" i="50"/>
  <c r="C8" i="50"/>
  <c r="C9" i="50" s="1"/>
  <c r="C10" i="50" s="1"/>
  <c r="C11" i="50" s="1"/>
  <c r="C12" i="50" s="1"/>
  <c r="C13" i="50" s="1"/>
  <c r="C14" i="50" s="1"/>
  <c r="C15" i="50" s="1"/>
  <c r="C16" i="50" s="1"/>
  <c r="C18" i="50" s="1"/>
  <c r="C19" i="50" s="1"/>
  <c r="C20" i="50" s="1"/>
  <c r="C21" i="50" s="1"/>
  <c r="C22" i="50" s="1"/>
  <c r="C23" i="50" s="1"/>
  <c r="C24" i="50" s="1"/>
  <c r="C25" i="50" s="1"/>
  <c r="C26" i="50" s="1"/>
  <c r="C27" i="50" s="1"/>
  <c r="K9" i="49"/>
  <c r="K10" i="49"/>
  <c r="K11" i="49" s="1"/>
  <c r="K12" i="49" s="1"/>
  <c r="K13" i="49" s="1"/>
  <c r="K14" i="49" s="1"/>
  <c r="K15" i="49" s="1"/>
  <c r="K16" i="49" s="1"/>
  <c r="K18" i="49" s="1"/>
  <c r="K19" i="49" s="1"/>
  <c r="K20" i="49" s="1"/>
  <c r="K21" i="49" s="1"/>
  <c r="K22" i="49" s="1"/>
  <c r="K23" i="49" s="1"/>
  <c r="K24" i="49" s="1"/>
  <c r="K25" i="49" s="1"/>
  <c r="K26" i="49" s="1"/>
  <c r="K27" i="49" s="1"/>
  <c r="K8" i="49"/>
  <c r="J9" i="49"/>
  <c r="J10" i="49"/>
  <c r="J11" i="49" s="1"/>
  <c r="J12" i="49" s="1"/>
  <c r="J13" i="49" s="1"/>
  <c r="J14" i="49" s="1"/>
  <c r="J15" i="49" s="1"/>
  <c r="J16" i="49" s="1"/>
  <c r="J18" i="49" s="1"/>
  <c r="J19" i="49" s="1"/>
  <c r="J20" i="49" s="1"/>
  <c r="J21" i="49" s="1"/>
  <c r="J22" i="49" s="1"/>
  <c r="J23" i="49" s="1"/>
  <c r="J24" i="49" s="1"/>
  <c r="J25" i="49" s="1"/>
  <c r="J26" i="49" s="1"/>
  <c r="J27" i="49" s="1"/>
  <c r="J8" i="49"/>
  <c r="I9" i="49"/>
  <c r="I10" i="49"/>
  <c r="I11" i="49" s="1"/>
  <c r="I12" i="49" s="1"/>
  <c r="I13" i="49" s="1"/>
  <c r="I14" i="49" s="1"/>
  <c r="I15" i="49" s="1"/>
  <c r="I16" i="49" s="1"/>
  <c r="I8" i="49"/>
  <c r="H9" i="49"/>
  <c r="H10" i="49"/>
  <c r="H11" i="49" s="1"/>
  <c r="H12" i="49" s="1"/>
  <c r="H13" i="49" s="1"/>
  <c r="H14" i="49" s="1"/>
  <c r="H15" i="49" s="1"/>
  <c r="H16" i="49" s="1"/>
  <c r="H8" i="49"/>
  <c r="G9" i="49"/>
  <c r="G10" i="49"/>
  <c r="G11" i="49" s="1"/>
  <c r="G12" i="49" s="1"/>
  <c r="G13" i="49" s="1"/>
  <c r="G14" i="49" s="1"/>
  <c r="G15" i="49" s="1"/>
  <c r="G16" i="49" s="1"/>
  <c r="G18" i="49" s="1"/>
  <c r="G19" i="49" s="1"/>
  <c r="G20" i="49" s="1"/>
  <c r="G21" i="49" s="1"/>
  <c r="G22" i="49" s="1"/>
  <c r="G23" i="49" s="1"/>
  <c r="G24" i="49" s="1"/>
  <c r="G25" i="49" s="1"/>
  <c r="G26" i="49" s="1"/>
  <c r="G27" i="49" s="1"/>
  <c r="G8" i="49"/>
  <c r="E9" i="49"/>
  <c r="E10" i="49" s="1"/>
  <c r="E11" i="49" s="1"/>
  <c r="E12" i="49" s="1"/>
  <c r="E13" i="49" s="1"/>
  <c r="E14" i="49" s="1"/>
  <c r="E15" i="49" s="1"/>
  <c r="E16" i="49" s="1"/>
  <c r="E18" i="49" s="1"/>
  <c r="E19" i="49" s="1"/>
  <c r="E20" i="49" s="1"/>
  <c r="E21" i="49" s="1"/>
  <c r="E22" i="49" s="1"/>
  <c r="E23" i="49" s="1"/>
  <c r="E24" i="49" s="1"/>
  <c r="E25" i="49" s="1"/>
  <c r="E26" i="49" s="1"/>
  <c r="E27" i="49" s="1"/>
  <c r="E8" i="49"/>
  <c r="D9" i="49"/>
  <c r="D10" i="49"/>
  <c r="D11" i="49" s="1"/>
  <c r="D12" i="49" s="1"/>
  <c r="D13" i="49" s="1"/>
  <c r="D14" i="49" s="1"/>
  <c r="D15" i="49" s="1"/>
  <c r="D16" i="49" s="1"/>
  <c r="D18" i="49" s="1"/>
  <c r="D19" i="49" s="1"/>
  <c r="D20" i="49" s="1"/>
  <c r="D21" i="49" s="1"/>
  <c r="D22" i="49" s="1"/>
  <c r="D23" i="49" s="1"/>
  <c r="D24" i="49" s="1"/>
  <c r="D25" i="49" s="1"/>
  <c r="D26" i="49" s="1"/>
  <c r="D27" i="49" s="1"/>
  <c r="D8" i="49"/>
  <c r="C9" i="49"/>
  <c r="C10" i="49"/>
  <c r="C11" i="49" s="1"/>
  <c r="C12" i="49" s="1"/>
  <c r="C13" i="49" s="1"/>
  <c r="C14" i="49" s="1"/>
  <c r="C15" i="49" s="1"/>
  <c r="C16" i="49" s="1"/>
  <c r="C8" i="49"/>
  <c r="B9" i="49"/>
  <c r="B10" i="49"/>
  <c r="B11" i="49" s="1"/>
  <c r="B12" i="49" s="1"/>
  <c r="B13" i="49" s="1"/>
  <c r="B14" i="49" s="1"/>
  <c r="B15" i="49" s="1"/>
  <c r="B16" i="49" s="1"/>
  <c r="B8" i="49"/>
  <c r="F18" i="49"/>
  <c r="F19" i="49" s="1"/>
  <c r="F20" i="49" s="1"/>
  <c r="F21" i="49" s="1"/>
  <c r="F22" i="49" s="1"/>
  <c r="F23" i="49" s="1"/>
  <c r="F24" i="49" s="1"/>
  <c r="F25" i="49" s="1"/>
  <c r="F26" i="49" s="1"/>
  <c r="F27" i="49" s="1"/>
  <c r="G10" i="28" l="1"/>
  <c r="F11" i="28"/>
  <c r="F12" i="28" s="1"/>
  <c r="F13" i="28" s="1"/>
  <c r="F14" i="28" s="1"/>
  <c r="F15" i="28" s="1"/>
  <c r="F16" i="28" s="1"/>
  <c r="F17" i="28" s="1"/>
  <c r="F18" i="28" s="1"/>
  <c r="F19" i="28" s="1"/>
  <c r="F21" i="28" s="1"/>
  <c r="F22" i="28" s="1"/>
  <c r="F23" i="28" s="1"/>
  <c r="F24" i="28" s="1"/>
  <c r="F25" i="28" s="1"/>
  <c r="F26" i="28" s="1"/>
  <c r="F27" i="28" s="1"/>
  <c r="F28" i="28" s="1"/>
  <c r="F29" i="28" s="1"/>
  <c r="F30" i="28" s="1"/>
  <c r="F31" i="28" s="1"/>
  <c r="D18" i="50"/>
  <c r="D19" i="50" s="1"/>
  <c r="D20" i="50" s="1"/>
  <c r="D21" i="50" s="1"/>
  <c r="D22" i="50" s="1"/>
  <c r="D23" i="50" s="1"/>
  <c r="D24" i="50" s="1"/>
  <c r="D25" i="50" s="1"/>
  <c r="D26" i="50" s="1"/>
  <c r="D27" i="50" s="1"/>
  <c r="I18" i="49"/>
  <c r="I19" i="49" s="1"/>
  <c r="I20" i="49" s="1"/>
  <c r="I21" i="49" s="1"/>
  <c r="I22" i="49" s="1"/>
  <c r="I23" i="49" s="1"/>
  <c r="I24" i="49" s="1"/>
  <c r="I25" i="49" s="1"/>
  <c r="I26" i="49" s="1"/>
  <c r="I27" i="49" s="1"/>
  <c r="H18" i="49"/>
  <c r="H19" i="49" s="1"/>
  <c r="H20" i="49" s="1"/>
  <c r="H21" i="49" s="1"/>
  <c r="H22" i="49" s="1"/>
  <c r="H23" i="49" s="1"/>
  <c r="H24" i="49" s="1"/>
  <c r="H25" i="49" s="1"/>
  <c r="H26" i="49" s="1"/>
  <c r="H27" i="49" s="1"/>
  <c r="C18" i="49"/>
  <c r="C19" i="49" s="1"/>
  <c r="C20" i="49" s="1"/>
  <c r="C21" i="49" s="1"/>
  <c r="C22" i="49" s="1"/>
  <c r="C23" i="49" s="1"/>
  <c r="C24" i="49" s="1"/>
  <c r="C25" i="49" s="1"/>
  <c r="C26" i="49" s="1"/>
  <c r="C27" i="49" s="1"/>
  <c r="B18" i="49"/>
  <c r="B19" i="49" s="1"/>
  <c r="B20" i="49" s="1"/>
  <c r="B21" i="49" s="1"/>
  <c r="B22" i="49" s="1"/>
  <c r="B23" i="49" s="1"/>
  <c r="B24" i="49" s="1"/>
  <c r="B25" i="49" s="1"/>
  <c r="B26" i="49" s="1"/>
  <c r="B27" i="49" s="1"/>
  <c r="H10" i="28" l="1"/>
  <c r="G11" i="28"/>
  <c r="G12" i="28" s="1"/>
  <c r="G13" i="28" s="1"/>
  <c r="G14" i="28" s="1"/>
  <c r="G15" i="28" s="1"/>
  <c r="G16" i="28" s="1"/>
  <c r="G17" i="28" s="1"/>
  <c r="G18" i="28" s="1"/>
  <c r="G19" i="28" s="1"/>
  <c r="G21" i="28" s="1"/>
  <c r="G22" i="28" s="1"/>
  <c r="G23" i="28" s="1"/>
  <c r="G24" i="28" s="1"/>
  <c r="G25" i="28" s="1"/>
  <c r="G26" i="28" s="1"/>
  <c r="G27" i="28" s="1"/>
  <c r="G28" i="28" s="1"/>
  <c r="G29" i="28" s="1"/>
  <c r="G30" i="28" s="1"/>
  <c r="G31" i="28" s="1"/>
  <c r="G32" i="28" s="1"/>
  <c r="G33" i="28" s="1"/>
  <c r="I11" i="40"/>
  <c r="I12" i="40" s="1"/>
  <c r="I13" i="40" s="1"/>
  <c r="I14" i="40" s="1"/>
  <c r="I15" i="40" s="1"/>
  <c r="I16" i="40" s="1"/>
  <c r="I17" i="40" s="1"/>
  <c r="I18" i="40" s="1"/>
  <c r="I19" i="40" s="1"/>
  <c r="I21" i="40" s="1"/>
  <c r="I22" i="40" s="1"/>
  <c r="I23" i="40" s="1"/>
  <c r="I24" i="40" s="1"/>
  <c r="I25" i="40" s="1"/>
  <c r="H11" i="40"/>
  <c r="H12" i="40" s="1"/>
  <c r="H13" i="40" s="1"/>
  <c r="H14" i="40" s="1"/>
  <c r="H15" i="40" s="1"/>
  <c r="H16" i="40" s="1"/>
  <c r="H17" i="40" s="1"/>
  <c r="H18" i="40" s="1"/>
  <c r="H19" i="40" s="1"/>
  <c r="H21" i="40" s="1"/>
  <c r="H22" i="40" s="1"/>
  <c r="H23" i="40" s="1"/>
  <c r="H24" i="40" s="1"/>
  <c r="H25" i="40" s="1"/>
  <c r="G11" i="40"/>
  <c r="G12" i="40" s="1"/>
  <c r="G13" i="40" s="1"/>
  <c r="G14" i="40" s="1"/>
  <c r="G15" i="40" s="1"/>
  <c r="G16" i="40" s="1"/>
  <c r="G17" i="40" s="1"/>
  <c r="G18" i="40" s="1"/>
  <c r="G19" i="40" s="1"/>
  <c r="G21" i="40" s="1"/>
  <c r="G22" i="40" s="1"/>
  <c r="G23" i="40" s="1"/>
  <c r="G24" i="40" s="1"/>
  <c r="G25" i="40" s="1"/>
  <c r="F11" i="40"/>
  <c r="F12" i="40" s="1"/>
  <c r="F13" i="40" s="1"/>
  <c r="F14" i="40" s="1"/>
  <c r="F15" i="40" s="1"/>
  <c r="F16" i="40" s="1"/>
  <c r="F17" i="40" s="1"/>
  <c r="F18" i="40" s="1"/>
  <c r="F19" i="40" s="1"/>
  <c r="F21" i="40" s="1"/>
  <c r="F22" i="40" s="1"/>
  <c r="F23" i="40" s="1"/>
  <c r="F24" i="40" s="1"/>
  <c r="F25" i="40" s="1"/>
  <c r="E11" i="40"/>
  <c r="E12" i="40" s="1"/>
  <c r="E13" i="40" s="1"/>
  <c r="E14" i="40" s="1"/>
  <c r="E15" i="40" s="1"/>
  <c r="E16" i="40" s="1"/>
  <c r="E17" i="40" s="1"/>
  <c r="E18" i="40" s="1"/>
  <c r="E19" i="40" s="1"/>
  <c r="E21" i="40" s="1"/>
  <c r="E22" i="40" s="1"/>
  <c r="E23" i="40" s="1"/>
  <c r="E24" i="40" s="1"/>
  <c r="E25" i="40" s="1"/>
  <c r="D11" i="40"/>
  <c r="D12" i="40" s="1"/>
  <c r="D13" i="40" s="1"/>
  <c r="D14" i="40" s="1"/>
  <c r="D15" i="40" s="1"/>
  <c r="D16" i="40" s="1"/>
  <c r="D17" i="40" s="1"/>
  <c r="D18" i="40" s="1"/>
  <c r="D19" i="40" s="1"/>
  <c r="D21" i="40" s="1"/>
  <c r="D22" i="40" s="1"/>
  <c r="D23" i="40" s="1"/>
  <c r="D24" i="40" s="1"/>
  <c r="D25" i="40" s="1"/>
  <c r="C11" i="40"/>
  <c r="C12" i="40" s="1"/>
  <c r="C13" i="40" s="1"/>
  <c r="C14" i="40" s="1"/>
  <c r="C15" i="40" s="1"/>
  <c r="C16" i="40" s="1"/>
  <c r="C17" i="40" s="1"/>
  <c r="C18" i="40" s="1"/>
  <c r="C19" i="40" s="1"/>
  <c r="C21" i="40" s="1"/>
  <c r="C22" i="40" s="1"/>
  <c r="C23" i="40" s="1"/>
  <c r="C24" i="40" s="1"/>
  <c r="C25" i="40" s="1"/>
  <c r="B11" i="40"/>
  <c r="B12" i="40" s="1"/>
  <c r="B13" i="40" s="1"/>
  <c r="B14" i="40" s="1"/>
  <c r="B15" i="40" s="1"/>
  <c r="B16" i="40" s="1"/>
  <c r="B17" i="40" s="1"/>
  <c r="B18" i="40" s="1"/>
  <c r="B19" i="40" s="1"/>
  <c r="B21" i="40" s="1"/>
  <c r="B22" i="40" s="1"/>
  <c r="B23" i="40" s="1"/>
  <c r="B24" i="40" s="1"/>
  <c r="B25" i="40" s="1"/>
  <c r="I10" i="28" l="1"/>
  <c r="H11" i="28"/>
  <c r="H12" i="28" s="1"/>
  <c r="H13" i="28" s="1"/>
  <c r="H14" i="28" s="1"/>
  <c r="H15" i="28" s="1"/>
  <c r="H16" i="28" s="1"/>
  <c r="H17" i="28" s="1"/>
  <c r="H18" i="28" s="1"/>
  <c r="H19" i="28" s="1"/>
  <c r="H21" i="28" s="1"/>
  <c r="H22" i="28" s="1"/>
  <c r="H23" i="28" s="1"/>
  <c r="H24" i="28" s="1"/>
  <c r="H25" i="28" s="1"/>
  <c r="H26" i="28" s="1"/>
  <c r="H27" i="28" s="1"/>
  <c r="H28" i="28" s="1"/>
  <c r="H29" i="28" s="1"/>
  <c r="H30" i="28" s="1"/>
  <c r="H31" i="28" s="1"/>
  <c r="H32" i="28" s="1"/>
  <c r="H33" i="28" s="1"/>
  <c r="H34" i="28" s="1"/>
  <c r="D32" i="5"/>
  <c r="E32" i="5" s="1"/>
  <c r="F32" i="5" s="1"/>
  <c r="G32" i="5" s="1"/>
  <c r="H32" i="5" s="1"/>
  <c r="C32" i="5"/>
  <c r="J10" i="28" l="1"/>
  <c r="I11" i="28"/>
  <c r="I12" i="28" s="1"/>
  <c r="I13" i="28" s="1"/>
  <c r="I14" i="28" s="1"/>
  <c r="I15" i="28" s="1"/>
  <c r="I16" i="28" s="1"/>
  <c r="I17" i="28" s="1"/>
  <c r="I18" i="28" s="1"/>
  <c r="I19" i="28" s="1"/>
  <c r="I21" i="28" s="1"/>
  <c r="I22" i="28" s="1"/>
  <c r="I23" i="28" s="1"/>
  <c r="I24" i="28" s="1"/>
  <c r="I25" i="28" s="1"/>
  <c r="I26" i="28" s="1"/>
  <c r="I27" i="28" s="1"/>
  <c r="I28" i="28" s="1"/>
  <c r="I29" i="28" s="1"/>
  <c r="I30" i="28" s="1"/>
  <c r="I31" i="28" s="1"/>
  <c r="I32" i="28" s="1"/>
  <c r="I33" i="28" s="1"/>
  <c r="I34" i="28" s="1"/>
  <c r="I35" i="28" s="1"/>
  <c r="D35" i="5"/>
  <c r="E35" i="5" s="1"/>
  <c r="F35" i="5" s="1"/>
  <c r="G35" i="5" s="1"/>
  <c r="H35" i="5" s="1"/>
  <c r="C35" i="5"/>
  <c r="J11" i="28" l="1"/>
  <c r="J12" i="28" s="1"/>
  <c r="J13" i="28" s="1"/>
  <c r="J14" i="28" s="1"/>
  <c r="J15" i="28" s="1"/>
  <c r="J16" i="28" s="1"/>
  <c r="J17" i="28" s="1"/>
  <c r="J18" i="28" s="1"/>
  <c r="J19" i="28" s="1"/>
  <c r="J21" i="28" s="1"/>
  <c r="J22" i="28" s="1"/>
  <c r="J23" i="28" s="1"/>
  <c r="J24" i="28" s="1"/>
  <c r="J25" i="28" s="1"/>
  <c r="J26" i="28" s="1"/>
  <c r="J27" i="28" s="1"/>
  <c r="J28" i="28" s="1"/>
  <c r="J29" i="28" s="1"/>
  <c r="J30" i="28" s="1"/>
  <c r="J31" i="28" s="1"/>
  <c r="J32" i="28" s="1"/>
  <c r="J33" i="28" s="1"/>
  <c r="J34" i="28" s="1"/>
  <c r="J35" i="28" s="1"/>
  <c r="K10" i="28"/>
  <c r="G12" i="32"/>
  <c r="G13" i="32" s="1"/>
  <c r="G14" i="32" s="1"/>
  <c r="G15" i="32" s="1"/>
  <c r="G16" i="32" s="1"/>
  <c r="G17" i="32" s="1"/>
  <c r="G18" i="32" s="1"/>
  <c r="G19" i="32" s="1"/>
  <c r="G20" i="32" s="1"/>
  <c r="G22" i="32" s="1"/>
  <c r="G23" i="32" s="1"/>
  <c r="G24" i="32" s="1"/>
  <c r="G25" i="32" s="1"/>
  <c r="G26" i="32" s="1"/>
  <c r="K11" i="28" l="1"/>
  <c r="K12" i="28" s="1"/>
  <c r="K13" i="28" s="1"/>
  <c r="K14" i="28" s="1"/>
  <c r="K15" i="28" s="1"/>
  <c r="K16" i="28" s="1"/>
  <c r="K17" i="28" s="1"/>
  <c r="K18" i="28" s="1"/>
  <c r="K19" i="28" s="1"/>
  <c r="K21" i="28" s="1"/>
  <c r="K22" i="28" s="1"/>
  <c r="K23" i="28" s="1"/>
  <c r="K24" i="28" s="1"/>
  <c r="K25" i="28" s="1"/>
  <c r="K26" i="28" s="1"/>
  <c r="K27" i="28" s="1"/>
  <c r="K28" i="28" s="1"/>
  <c r="K29" i="28" s="1"/>
  <c r="K30" i="28" s="1"/>
  <c r="K31" i="28" s="1"/>
  <c r="K32" i="28" s="1"/>
  <c r="K33" i="28" s="1"/>
  <c r="K34" i="28" s="1"/>
  <c r="K35" i="28" s="1"/>
  <c r="L10" i="28"/>
  <c r="E12" i="32"/>
  <c r="E13" i="32" s="1"/>
  <c r="E14" i="32" s="1"/>
  <c r="E15" i="32" s="1"/>
  <c r="E16" i="32" s="1"/>
  <c r="E17" i="32" s="1"/>
  <c r="E18" i="32" s="1"/>
  <c r="E19" i="32" s="1"/>
  <c r="E20" i="32" s="1"/>
  <c r="E22" i="32" s="1"/>
  <c r="E23" i="32" s="1"/>
  <c r="E24" i="32" s="1"/>
  <c r="E25" i="32" s="1"/>
  <c r="E26" i="32" s="1"/>
  <c r="C12" i="32"/>
  <c r="C13" i="32" s="1"/>
  <c r="C14" i="32" s="1"/>
  <c r="C15" i="32" s="1"/>
  <c r="C16" i="32" s="1"/>
  <c r="C17" i="32" s="1"/>
  <c r="C18" i="32" s="1"/>
  <c r="C19" i="32" s="1"/>
  <c r="C20" i="32" s="1"/>
  <c r="C22" i="32" s="1"/>
  <c r="C23" i="32" s="1"/>
  <c r="C24" i="32" s="1"/>
  <c r="C25" i="32" s="1"/>
  <c r="C26" i="32" s="1"/>
  <c r="C22" i="5"/>
  <c r="D22" i="5" s="1"/>
  <c r="E22" i="5" s="1"/>
  <c r="F22" i="5" s="1"/>
  <c r="G22" i="5" s="1"/>
  <c r="H22" i="5" s="1"/>
  <c r="C21" i="5"/>
  <c r="D21" i="5" s="1"/>
  <c r="E21" i="5" s="1"/>
  <c r="F21" i="5" s="1"/>
  <c r="G21" i="5" s="1"/>
  <c r="H21" i="5" s="1"/>
  <c r="C33" i="5"/>
  <c r="D33" i="5"/>
  <c r="E33" i="5" s="1"/>
  <c r="F33" i="5" s="1"/>
  <c r="G33" i="5" s="1"/>
  <c r="H33" i="5" s="1"/>
  <c r="C31" i="5"/>
  <c r="D31" i="5" s="1"/>
  <c r="E31" i="5" s="1"/>
  <c r="F31" i="5" s="1"/>
  <c r="G31" i="5" s="1"/>
  <c r="H31" i="5" s="1"/>
  <c r="C30" i="5"/>
  <c r="D30" i="5" s="1"/>
  <c r="E30" i="5" s="1"/>
  <c r="F30" i="5" s="1"/>
  <c r="G30" i="5" s="1"/>
  <c r="H30" i="5" s="1"/>
  <c r="C29" i="5"/>
  <c r="D29" i="5" s="1"/>
  <c r="E29" i="5" s="1"/>
  <c r="F29" i="5" s="1"/>
  <c r="G29" i="5" s="1"/>
  <c r="H29" i="5" s="1"/>
  <c r="C26" i="5"/>
  <c r="D26" i="5" s="1"/>
  <c r="E26" i="5" s="1"/>
  <c r="F26" i="5" s="1"/>
  <c r="G26" i="5" s="1"/>
  <c r="H26" i="5" s="1"/>
  <c r="C25" i="5"/>
  <c r="D25" i="5" s="1"/>
  <c r="E25" i="5" s="1"/>
  <c r="F25" i="5" s="1"/>
  <c r="G25" i="5" s="1"/>
  <c r="H25" i="5" s="1"/>
  <c r="C24" i="5"/>
  <c r="D24" i="5" s="1"/>
  <c r="E24" i="5" s="1"/>
  <c r="F24" i="5" s="1"/>
  <c r="G24" i="5" s="1"/>
  <c r="H24" i="5" s="1"/>
  <c r="C23" i="5"/>
  <c r="D23" i="5" s="1"/>
  <c r="E23" i="5" s="1"/>
  <c r="F23" i="5" s="1"/>
  <c r="G23" i="5" s="1"/>
  <c r="H23" i="5" s="1"/>
  <c r="C20" i="5"/>
  <c r="D20" i="5" s="1"/>
  <c r="E20" i="5" s="1"/>
  <c r="F20" i="5" s="1"/>
  <c r="G20" i="5" s="1"/>
  <c r="H20" i="5" s="1"/>
  <c r="C19" i="5"/>
  <c r="D19" i="5" s="1"/>
  <c r="E19" i="5" s="1"/>
  <c r="F19" i="5" s="1"/>
  <c r="G19" i="5" s="1"/>
  <c r="H19" i="5" s="1"/>
  <c r="C18" i="5"/>
  <c r="D18" i="5" s="1"/>
  <c r="E18" i="5" s="1"/>
  <c r="F18" i="5" s="1"/>
  <c r="G18" i="5" s="1"/>
  <c r="H18" i="5" s="1"/>
  <c r="C17" i="5"/>
  <c r="D17" i="5" s="1"/>
  <c r="E17" i="5" s="1"/>
  <c r="F17" i="5" s="1"/>
  <c r="G17" i="5" s="1"/>
  <c r="H17" i="5" s="1"/>
  <c r="C16" i="5"/>
  <c r="D16" i="5" s="1"/>
  <c r="E16" i="5" s="1"/>
  <c r="F16" i="5" s="1"/>
  <c r="G16" i="5" s="1"/>
  <c r="H16" i="5" s="1"/>
  <c r="C15" i="5"/>
  <c r="D15" i="5" s="1"/>
  <c r="E15" i="5" s="1"/>
  <c r="F15" i="5" s="1"/>
  <c r="G15" i="5" s="1"/>
  <c r="H15" i="5" s="1"/>
  <c r="C14" i="5"/>
  <c r="D14" i="5" s="1"/>
  <c r="E14" i="5" s="1"/>
  <c r="F14" i="5" s="1"/>
  <c r="G14" i="5" s="1"/>
  <c r="H14" i="5" s="1"/>
  <c r="C13" i="5"/>
  <c r="D13" i="5" s="1"/>
  <c r="E13" i="5" s="1"/>
  <c r="F13" i="5" s="1"/>
  <c r="G13" i="5" s="1"/>
  <c r="H13" i="5" s="1"/>
  <c r="C12" i="5"/>
  <c r="D12" i="5" s="1"/>
  <c r="E12" i="5" s="1"/>
  <c r="F12" i="5" s="1"/>
  <c r="G12" i="5" s="1"/>
  <c r="H12" i="5" s="1"/>
  <c r="M10" i="28" l="1"/>
  <c r="N10" i="28" s="1"/>
  <c r="L11" i="28"/>
  <c r="L12" i="28" l="1"/>
  <c r="M11" i="28"/>
  <c r="O10" i="28"/>
  <c r="N11" i="28"/>
  <c r="N12" i="28" s="1"/>
  <c r="N13" i="28" s="1"/>
  <c r="N14" i="28" s="1"/>
  <c r="N15" i="28" s="1"/>
  <c r="N16" i="28" s="1"/>
  <c r="N17" i="28" s="1"/>
  <c r="N18" i="28" s="1"/>
  <c r="N19" i="28" s="1"/>
  <c r="N21" i="28" s="1"/>
  <c r="N23" i="28" s="1"/>
  <c r="N25" i="28" s="1"/>
  <c r="N27" i="28" s="1"/>
  <c r="N29" i="28" s="1"/>
  <c r="N31" i="28" s="1"/>
  <c r="N33" i="28" s="1"/>
  <c r="N35" i="28" s="1"/>
  <c r="L13" i="28" l="1"/>
  <c r="M12" i="28"/>
  <c r="P10" i="28"/>
  <c r="P11" i="28" s="1"/>
  <c r="P12" i="28" s="1"/>
  <c r="P13" i="28" s="1"/>
  <c r="P14" i="28" s="1"/>
  <c r="P15" i="28" s="1"/>
  <c r="P16" i="28" s="1"/>
  <c r="P17" i="28" s="1"/>
  <c r="P18" i="28" s="1"/>
  <c r="P19" i="28" s="1"/>
  <c r="P21" i="28" s="1"/>
  <c r="P23" i="28" s="1"/>
  <c r="P25" i="28" s="1"/>
  <c r="P27" i="28" s="1"/>
  <c r="P29" i="28" s="1"/>
  <c r="P31" i="28" s="1"/>
  <c r="P33" i="28" s="1"/>
  <c r="P35" i="28" s="1"/>
  <c r="O11" i="28"/>
  <c r="O12" i="28" s="1"/>
  <c r="O13" i="28" s="1"/>
  <c r="O14" i="28" s="1"/>
  <c r="O15" i="28" s="1"/>
  <c r="O16" i="28" s="1"/>
  <c r="O17" i="28" s="1"/>
  <c r="O18" i="28" s="1"/>
  <c r="O19" i="28" s="1"/>
  <c r="O21" i="28" s="1"/>
  <c r="O23" i="28" s="1"/>
  <c r="O25" i="28" s="1"/>
  <c r="O27" i="28" s="1"/>
  <c r="O29" i="28" s="1"/>
  <c r="O31" i="28" s="1"/>
  <c r="O33" i="28" s="1"/>
  <c r="O35" i="28" s="1"/>
  <c r="M13" i="28" l="1"/>
  <c r="L14" i="28"/>
  <c r="M14" i="28" l="1"/>
  <c r="L15" i="28"/>
  <c r="M15" i="28" l="1"/>
  <c r="L16" i="28"/>
  <c r="M16" i="28" l="1"/>
  <c r="L17" i="28"/>
  <c r="M17" i="28" l="1"/>
  <c r="L18" i="28"/>
  <c r="L19" i="28" l="1"/>
  <c r="M18" i="28"/>
  <c r="L21" i="28" l="1"/>
  <c r="L23" i="28" s="1"/>
  <c r="L25" i="28" s="1"/>
  <c r="L27" i="28" s="1"/>
  <c r="L29" i="28" s="1"/>
  <c r="L31" i="28" s="1"/>
  <c r="L33" i="28" s="1"/>
  <c r="L35" i="28" s="1"/>
  <c r="M19" i="28"/>
  <c r="M21" i="28" s="1"/>
  <c r="M23" i="28" s="1"/>
  <c r="M25" i="28" s="1"/>
  <c r="M27" i="28" s="1"/>
  <c r="M29" i="28" s="1"/>
  <c r="M31" i="28" s="1"/>
  <c r="M33" i="28" s="1"/>
  <c r="M35" i="28" s="1"/>
</calcChain>
</file>

<file path=xl/sharedStrings.xml><?xml version="1.0" encoding="utf-8"?>
<sst xmlns="http://schemas.openxmlformats.org/spreadsheetml/2006/main" count="192" uniqueCount="155">
  <si>
    <t>Mancos School District RE-6</t>
  </si>
  <si>
    <t>Step</t>
  </si>
  <si>
    <t>A*</t>
  </si>
  <si>
    <t>B*</t>
  </si>
  <si>
    <t>C*</t>
  </si>
  <si>
    <t>D*</t>
  </si>
  <si>
    <t>A</t>
  </si>
  <si>
    <t>B</t>
  </si>
  <si>
    <t>C</t>
  </si>
  <si>
    <t>D</t>
  </si>
  <si>
    <t>E*</t>
  </si>
  <si>
    <t>H*</t>
  </si>
  <si>
    <t>I*</t>
  </si>
  <si>
    <t>J*</t>
  </si>
  <si>
    <t>KITCHEN HELPER</t>
  </si>
  <si>
    <t>KITCHEN MANAGER</t>
  </si>
  <si>
    <t>PARAPROFESSIONALS CERTIFIED</t>
  </si>
  <si>
    <t>E</t>
  </si>
  <si>
    <t>CUSTODIANS</t>
  </si>
  <si>
    <t>F</t>
  </si>
  <si>
    <t>BUILDING GROUND/MAINTENANCE/HEAD CUSTODIAN/ASST. CUSTODIAN</t>
  </si>
  <si>
    <t>G</t>
  </si>
  <si>
    <t>BUS DRIVERS</t>
  </si>
  <si>
    <t>H</t>
  </si>
  <si>
    <t xml:space="preserve">ADMINISTRATIVE ASSISTANT I    </t>
  </si>
  <si>
    <t>10 Month School Position</t>
  </si>
  <si>
    <t>I</t>
  </si>
  <si>
    <t xml:space="preserve">                       10 Month School Position</t>
  </si>
  <si>
    <t xml:space="preserve"> </t>
  </si>
  <si>
    <t>B00</t>
  </si>
  <si>
    <t>B10</t>
  </si>
  <si>
    <t>B20</t>
  </si>
  <si>
    <t>B30</t>
  </si>
  <si>
    <t>B40</t>
  </si>
  <si>
    <t>MA</t>
  </si>
  <si>
    <t>M10</t>
  </si>
  <si>
    <t>M20</t>
  </si>
  <si>
    <t>M30</t>
  </si>
  <si>
    <t>M40</t>
  </si>
  <si>
    <t>10 Month Position</t>
  </si>
  <si>
    <t>Tran. Dir.</t>
  </si>
  <si>
    <t>Maint. Dir.</t>
  </si>
  <si>
    <t>Food Service Dir.</t>
  </si>
  <si>
    <t>Bus. Mgr.</t>
  </si>
  <si>
    <t>12 Month</t>
  </si>
  <si>
    <t>10 Month</t>
  </si>
  <si>
    <t>9 Month</t>
  </si>
  <si>
    <t>11 Month</t>
  </si>
  <si>
    <t>SPORT/ASSIGNMENT</t>
  </si>
  <si>
    <t>Mancos-Yr 1</t>
  </si>
  <si>
    <t>Mancos-Yr 2</t>
  </si>
  <si>
    <t>Mancos-Yr 3</t>
  </si>
  <si>
    <t>Mancos-Yr 4</t>
  </si>
  <si>
    <t>Mancos-Yr 5</t>
  </si>
  <si>
    <t>Mancos-Yr 6</t>
  </si>
  <si>
    <t>Mancos-Yr 7</t>
  </si>
  <si>
    <t>Athletic Director Position</t>
  </si>
  <si>
    <t>Football-Head Varsity</t>
  </si>
  <si>
    <t>Football-Assistant</t>
  </si>
  <si>
    <t>Volleyball-Head Varsity</t>
  </si>
  <si>
    <t>Volleyball-Assistant</t>
  </si>
  <si>
    <t>Cross Country-Head Varsity</t>
  </si>
  <si>
    <t>Cross Country-Assistant</t>
  </si>
  <si>
    <t>Basketball-Head Varsity</t>
  </si>
  <si>
    <t>Basketball-Assistant</t>
  </si>
  <si>
    <t>Track-Head Varsity</t>
  </si>
  <si>
    <t>Track-Assistant</t>
  </si>
  <si>
    <t>All Sports Head-Middle School</t>
  </si>
  <si>
    <t>All Sports-Asst-Middle School</t>
  </si>
  <si>
    <t>All Sports-6th Grade</t>
  </si>
  <si>
    <t>Cheerleading-Varsity Head</t>
  </si>
  <si>
    <t>Cheerleading-Middle School</t>
  </si>
  <si>
    <t>Destination Imagination</t>
  </si>
  <si>
    <t>NHS Sponsor</t>
  </si>
  <si>
    <t>Junior Class Sponsor</t>
  </si>
  <si>
    <t>Current Colorado Licensed Teacher</t>
  </si>
  <si>
    <t>Three and Five Year Substitute Licensed</t>
  </si>
  <si>
    <t>One Year Substitute Authorized</t>
  </si>
  <si>
    <t>Other Substitute Rates:</t>
  </si>
  <si>
    <t>Custodian *:  Step 1</t>
  </si>
  <si>
    <t>Kitchen*:  Step 1</t>
  </si>
  <si>
    <t>Bus Driver*:</t>
  </si>
  <si>
    <t>*These substitute positions do not require Colorado Department of Education licensure but will require a background check.</t>
  </si>
  <si>
    <t>HS/MS Principal</t>
  </si>
  <si>
    <t>MANCOS SCHOOL DISTRICT RE-6</t>
  </si>
  <si>
    <t>Nurse- RN</t>
  </si>
  <si>
    <t>Nurse - LPN</t>
  </si>
  <si>
    <t>*************** Maximum New Hire Starting Range is Step 11 ***************</t>
  </si>
  <si>
    <t xml:space="preserve">                *************** Maximum New Hire Starting Range is Step 11 ***************</t>
  </si>
  <si>
    <t xml:space="preserve">                **Maximum New Hire Starting Range is Step 11  **</t>
  </si>
  <si>
    <t xml:space="preserve"> ******** Maximum New Hire Starting Range is Step 11 *******</t>
  </si>
  <si>
    <t>Tech Dir.</t>
  </si>
  <si>
    <t xml:space="preserve">                      10 Month School Position</t>
  </si>
  <si>
    <t>Wrestling-Head Varisty</t>
  </si>
  <si>
    <t>Wrestling-Assistant</t>
  </si>
  <si>
    <t>PK-5 Principal</t>
  </si>
  <si>
    <t xml:space="preserve">    PRESCHOOL INSTRUCTOR CDA CERTIFIED</t>
  </si>
  <si>
    <t xml:space="preserve">    PRESCHOOL ADMINISTRATIVE ASSISTANT</t>
  </si>
  <si>
    <t xml:space="preserve">    PRESCHOOL  PARAPROFESSIONAL</t>
  </si>
  <si>
    <t xml:space="preserve">                                                           Mancos School District RE-6</t>
  </si>
  <si>
    <t xml:space="preserve">    PRESCHOOL INSTRUCTOR  AA DEGREE EARLY CHILD (18 HRS.)</t>
  </si>
  <si>
    <t>*If full time, medical, dental, vision and life insurance are provided by the employer</t>
  </si>
  <si>
    <t>** Dental and vision are provided by the employer</t>
  </si>
  <si>
    <t xml:space="preserve">Medical, dental, vision and life insurance are provided by the employer </t>
  </si>
  <si>
    <t xml:space="preserve">      Medical, dental, vision and life insurance are provided by the employer </t>
  </si>
  <si>
    <t>*Medical, dental, vision and life insurance are provided by employer for full-time employees</t>
  </si>
  <si>
    <t>J</t>
  </si>
  <si>
    <t xml:space="preserve">                              REGISTRAR - ASSOCIATE'S </t>
  </si>
  <si>
    <t>REGISTRAR - BACHELOR'S</t>
  </si>
  <si>
    <t>Mancos School District Re-6</t>
  </si>
  <si>
    <t>F**</t>
  </si>
  <si>
    <t>G*</t>
  </si>
  <si>
    <t>HS Student Council Sponsor</t>
  </si>
  <si>
    <t>MS Student Council Sponsor</t>
  </si>
  <si>
    <t>Paraprofessional or Administrative Assistant Substitute</t>
  </si>
  <si>
    <t>ASSISTANT BUSINESS MANAGER 12 Month School Position</t>
  </si>
  <si>
    <t>FFA Sponsor</t>
  </si>
  <si>
    <t>Homecoming Sponsor</t>
  </si>
  <si>
    <t>Art Honors Society Sponsor</t>
  </si>
  <si>
    <t>Science Fair Sponsor</t>
  </si>
  <si>
    <t>Evening Band Sponsor</t>
  </si>
  <si>
    <t>Director of Operations</t>
  </si>
  <si>
    <t>** Athletic Coaching Positions will receive a step increase each year</t>
  </si>
  <si>
    <t>Knowledge Bowl</t>
  </si>
  <si>
    <t>Yearbook</t>
  </si>
  <si>
    <t>Routes under 3 Hours</t>
  </si>
  <si>
    <t>Routes over 3 Hours</t>
  </si>
  <si>
    <t xml:space="preserve">                                                                                                                                                     Preschool Salary Schedule</t>
  </si>
  <si>
    <t>PBL Coordinator</t>
  </si>
  <si>
    <t>Professional Salary Schedule 2021-2022</t>
  </si>
  <si>
    <t>Classified Salary Schedule 2021-2022</t>
  </si>
  <si>
    <t>Licensed Salary Schedule 2021-2022</t>
  </si>
  <si>
    <t>$12.32 per hour</t>
  </si>
  <si>
    <t>$99 per day</t>
  </si>
  <si>
    <t>$104 per day</t>
  </si>
  <si>
    <t>$110 per day</t>
  </si>
  <si>
    <t>$12.48 per hour</t>
  </si>
  <si>
    <t>$23 per shift</t>
  </si>
  <si>
    <t>$28 per shift</t>
  </si>
  <si>
    <t>Substitute Teacher Salary Schedule 2021-2022</t>
  </si>
  <si>
    <t>Extra Duty Salary Schedule 2021-2022</t>
  </si>
  <si>
    <t>Administrative Salary Schedule 2021-2022</t>
  </si>
  <si>
    <t>2021-2022</t>
  </si>
  <si>
    <t xml:space="preserve">    PRESCHOOL INSTRUCTOR BACHELORS DEGREE IN EARLY CHILDHOOD DEVELOPMENT</t>
  </si>
  <si>
    <t>D10</t>
  </si>
  <si>
    <t>D20</t>
  </si>
  <si>
    <t>D30</t>
  </si>
  <si>
    <t>D40</t>
  </si>
  <si>
    <t>$115 per day</t>
  </si>
  <si>
    <t>$106 per day</t>
  </si>
  <si>
    <t>$101 per day</t>
  </si>
  <si>
    <t>Any person who substitues for a paraprofessional or an administrative assistant* will earn $101 per day regardless of licensure.  A Colorado or Three and Five Year Substitute Licensed teacher who works for more than ten consecutive days for the same teacher will receive a daily rate of the base salary for a beginning teacher from the eleventh day forward. No benefits will be included.</t>
  </si>
  <si>
    <t>$12.56 per hour</t>
  </si>
  <si>
    <t>Elem Little Jay Leaders Coordinator</t>
  </si>
  <si>
    <t>After January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</si>
</sst>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/>
    <xf numFmtId="1" fontId="1" fillId="0" borderId="0" xfId="0" applyNumberFormat="1" applyFont="1" applyFill="1"/>
    <xf numFmtId="0" fontId="2" fillId="0" borderId="0" xfId="0" applyFont="1"/>
    <xf numFmtId="0" fontId="3" fillId="0" borderId="0" xfId="0" applyFont="1" applyAlignment="1"/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1" fontId="5" fillId="0" borderId="0" xfId="0" applyNumberFormat="1" applyFont="1" applyFill="1"/>
    <xf numFmtId="1" fontId="2" fillId="0" borderId="0" xfId="0" applyNumberFormat="1" applyFont="1" applyFill="1"/>
    <xf numFmtId="1" fontId="2" fillId="0" borderId="0" xfId="0" applyNumberFormat="1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1" fontId="2" fillId="0" borderId="0" xfId="0" applyNumberFormat="1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8" fontId="2" fillId="0" borderId="0" xfId="0" applyNumberFormat="1" applyFont="1" applyBorder="1"/>
    <xf numFmtId="0" fontId="0" fillId="0" borderId="1" xfId="0" applyBorder="1"/>
    <xf numFmtId="0" fontId="0" fillId="0" borderId="2" xfId="0" applyFill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7" fillId="0" borderId="0" xfId="0" applyFont="1"/>
    <xf numFmtId="4" fontId="0" fillId="0" borderId="0" xfId="0" applyNumberFormat="1" applyAlignment="1">
      <alignment horizontal="center"/>
    </xf>
    <xf numFmtId="0" fontId="5" fillId="0" borderId="0" xfId="0" applyFont="1"/>
    <xf numFmtId="164" fontId="2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/>
    <xf numFmtId="0" fontId="8" fillId="0" borderId="1" xfId="0" applyFont="1" applyFill="1" applyBorder="1"/>
    <xf numFmtId="0" fontId="2" fillId="0" borderId="0" xfId="0" applyFont="1" applyAlignment="1">
      <alignment horizontal="center"/>
    </xf>
    <xf numFmtId="8" fontId="5" fillId="0" borderId="0" xfId="0" applyNumberFormat="1" applyFont="1" applyBorder="1" applyAlignment="1">
      <alignment horizontal="center"/>
    </xf>
    <xf numFmtId="8" fontId="5" fillId="0" borderId="0" xfId="0" applyNumberFormat="1" applyFont="1" applyBorder="1"/>
    <xf numFmtId="15" fontId="5" fillId="0" borderId="0" xfId="0" applyNumberFormat="1" applyFont="1"/>
    <xf numFmtId="0" fontId="1" fillId="0" borderId="0" xfId="0" applyFont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10" fillId="0" borderId="0" xfId="0" applyFont="1"/>
    <xf numFmtId="0" fontId="4" fillId="0" borderId="0" xfId="0" applyFont="1" applyAlignment="1"/>
    <xf numFmtId="0" fontId="11" fillId="0" borderId="0" xfId="0" applyFont="1"/>
    <xf numFmtId="1" fontId="10" fillId="0" borderId="0" xfId="0" applyNumberFormat="1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13" fillId="0" borderId="0" xfId="0" applyFont="1" applyAlignment="1"/>
    <xf numFmtId="0" fontId="12" fillId="0" borderId="0" xfId="0" applyFont="1"/>
    <xf numFmtId="0" fontId="2" fillId="0" borderId="0" xfId="0" applyFont="1"/>
    <xf numFmtId="0" fontId="8" fillId="0" borderId="0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Fill="1" applyBorder="1" applyAlignment="1">
      <alignment horizontal="center"/>
    </xf>
    <xf numFmtId="1" fontId="1" fillId="0" borderId="0" xfId="0" applyNumberFormat="1" applyFont="1" applyAlignment="1"/>
    <xf numFmtId="1" fontId="3" fillId="0" borderId="0" xfId="0" applyNumberFormat="1" applyFont="1" applyAlignment="1"/>
    <xf numFmtId="1" fontId="4" fillId="0" borderId="0" xfId="0" applyNumberFormat="1" applyFont="1" applyAlignment="1">
      <alignment horizontal="center"/>
    </xf>
    <xf numFmtId="1" fontId="9" fillId="0" borderId="0" xfId="0" applyNumberFormat="1" applyFont="1"/>
    <xf numFmtId="1" fontId="2" fillId="0" borderId="0" xfId="0" applyNumberFormat="1" applyFont="1" applyAlignment="1">
      <alignment horizontal="left"/>
    </xf>
    <xf numFmtId="1" fontId="2" fillId="0" borderId="0" xfId="0" applyNumberFormat="1" applyFont="1"/>
    <xf numFmtId="1" fontId="5" fillId="0" borderId="0" xfId="0" applyNumberFormat="1" applyFont="1" applyAlignment="1">
      <alignment horizontal="left"/>
    </xf>
    <xf numFmtId="1" fontId="0" fillId="0" borderId="0" xfId="0" applyNumberFormat="1"/>
    <xf numFmtId="1" fontId="2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Alignment="1"/>
    <xf numFmtId="1" fontId="5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Fill="1" applyBorder="1" applyAlignment="1"/>
    <xf numFmtId="0" fontId="5" fillId="0" borderId="0" xfId="0" applyFont="1" applyBorder="1" applyAlignment="1">
      <alignment horizontal="center"/>
    </xf>
    <xf numFmtId="0" fontId="7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CCC0DA"/>
      <color rgb="FF99CCFF"/>
      <color rgb="FF9E74B8"/>
      <color rgb="FF00FFFF"/>
      <color rgb="FFFABF8F"/>
      <color rgb="FF339933"/>
      <color rgb="FFCC6600"/>
      <color rgb="FF66FF33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2</xdr:col>
      <xdr:colOff>590550</xdr:colOff>
      <xdr:row>4</xdr:row>
      <xdr:rowOff>142875</xdr:rowOff>
    </xdr:to>
    <xdr:pic>
      <xdr:nvPicPr>
        <xdr:cNvPr id="2" name="Picture 1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0"/>
          <a:ext cx="11334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666750</xdr:colOff>
      <xdr:row>4</xdr:row>
      <xdr:rowOff>152400</xdr:rowOff>
    </xdr:to>
    <xdr:pic>
      <xdr:nvPicPr>
        <xdr:cNvPr id="2" name="Picture 1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1811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666750</xdr:colOff>
      <xdr:row>4</xdr:row>
      <xdr:rowOff>152400</xdr:rowOff>
    </xdr:to>
    <xdr:pic>
      <xdr:nvPicPr>
        <xdr:cNvPr id="3" name="Picture 2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1811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666750</xdr:colOff>
      <xdr:row>4</xdr:row>
      <xdr:rowOff>152400</xdr:rowOff>
    </xdr:to>
    <xdr:pic>
      <xdr:nvPicPr>
        <xdr:cNvPr id="4" name="Picture 3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1811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</xdr:colOff>
      <xdr:row>0</xdr:row>
      <xdr:rowOff>38100</xdr:rowOff>
    </xdr:from>
    <xdr:to>
      <xdr:col>1</xdr:col>
      <xdr:colOff>659130</xdr:colOff>
      <xdr:row>4</xdr:row>
      <xdr:rowOff>180975</xdr:rowOff>
    </xdr:to>
    <xdr:pic>
      <xdr:nvPicPr>
        <xdr:cNvPr id="5" name="Picture 4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" y="38100"/>
          <a:ext cx="11620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0</xdr:row>
      <xdr:rowOff>133350</xdr:rowOff>
    </xdr:from>
    <xdr:to>
      <xdr:col>3</xdr:col>
      <xdr:colOff>171450</xdr:colOff>
      <xdr:row>6</xdr:row>
      <xdr:rowOff>19050</xdr:rowOff>
    </xdr:to>
    <xdr:pic>
      <xdr:nvPicPr>
        <xdr:cNvPr id="2" name="Picture 1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133350"/>
          <a:ext cx="10287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0</xdr:row>
      <xdr:rowOff>133350</xdr:rowOff>
    </xdr:from>
    <xdr:to>
      <xdr:col>3</xdr:col>
      <xdr:colOff>171450</xdr:colOff>
      <xdr:row>6</xdr:row>
      <xdr:rowOff>19050</xdr:rowOff>
    </xdr:to>
    <xdr:pic>
      <xdr:nvPicPr>
        <xdr:cNvPr id="3" name="Picture 2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133350"/>
          <a:ext cx="10287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0</xdr:row>
      <xdr:rowOff>133350</xdr:rowOff>
    </xdr:from>
    <xdr:to>
      <xdr:col>3</xdr:col>
      <xdr:colOff>171450</xdr:colOff>
      <xdr:row>6</xdr:row>
      <xdr:rowOff>19050</xdr:rowOff>
    </xdr:to>
    <xdr:pic>
      <xdr:nvPicPr>
        <xdr:cNvPr id="4" name="Picture 3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133350"/>
          <a:ext cx="1028700" cy="1043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0</xdr:row>
      <xdr:rowOff>133350</xdr:rowOff>
    </xdr:from>
    <xdr:to>
      <xdr:col>3</xdr:col>
      <xdr:colOff>171450</xdr:colOff>
      <xdr:row>6</xdr:row>
      <xdr:rowOff>19050</xdr:rowOff>
    </xdr:to>
    <xdr:pic>
      <xdr:nvPicPr>
        <xdr:cNvPr id="5" name="Picture 4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133350"/>
          <a:ext cx="9525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0</xdr:row>
      <xdr:rowOff>133350</xdr:rowOff>
    </xdr:from>
    <xdr:to>
      <xdr:col>3</xdr:col>
      <xdr:colOff>171450</xdr:colOff>
      <xdr:row>6</xdr:row>
      <xdr:rowOff>19050</xdr:rowOff>
    </xdr:to>
    <xdr:pic>
      <xdr:nvPicPr>
        <xdr:cNvPr id="6" name="Picture 5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133350"/>
          <a:ext cx="9525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438150</xdr:colOff>
      <xdr:row>0</xdr:row>
      <xdr:rowOff>133350</xdr:rowOff>
    </xdr:from>
    <xdr:to>
      <xdr:col>3</xdr:col>
      <xdr:colOff>171450</xdr:colOff>
      <xdr:row>6</xdr:row>
      <xdr:rowOff>19050</xdr:rowOff>
    </xdr:to>
    <xdr:pic>
      <xdr:nvPicPr>
        <xdr:cNvPr id="7" name="Picture 6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133350"/>
          <a:ext cx="9525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</xdr:row>
      <xdr:rowOff>142875</xdr:rowOff>
    </xdr:from>
    <xdr:to>
      <xdr:col>2</xdr:col>
      <xdr:colOff>171451</xdr:colOff>
      <xdr:row>6</xdr:row>
      <xdr:rowOff>152400</xdr:rowOff>
    </xdr:to>
    <xdr:pic>
      <xdr:nvPicPr>
        <xdr:cNvPr id="2" name="Picture 1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416" y="325755"/>
          <a:ext cx="1118235" cy="969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1</xdr:row>
      <xdr:rowOff>0</xdr:rowOff>
    </xdr:from>
    <xdr:to>
      <xdr:col>1</xdr:col>
      <xdr:colOff>847724</xdr:colOff>
      <xdr:row>5</xdr:row>
      <xdr:rowOff>114300</xdr:rowOff>
    </xdr:to>
    <xdr:pic>
      <xdr:nvPicPr>
        <xdr:cNvPr id="2" name="Picture 1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" y="190500"/>
          <a:ext cx="8477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380999</xdr:colOff>
      <xdr:row>1</xdr:row>
      <xdr:rowOff>0</xdr:rowOff>
    </xdr:from>
    <xdr:to>
      <xdr:col>1</xdr:col>
      <xdr:colOff>847724</xdr:colOff>
      <xdr:row>5</xdr:row>
      <xdr:rowOff>114300</xdr:rowOff>
    </xdr:to>
    <xdr:pic>
      <xdr:nvPicPr>
        <xdr:cNvPr id="5" name="Picture 4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" y="190500"/>
          <a:ext cx="8477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380999</xdr:colOff>
      <xdr:row>1</xdr:row>
      <xdr:rowOff>0</xdr:rowOff>
    </xdr:from>
    <xdr:to>
      <xdr:col>1</xdr:col>
      <xdr:colOff>847724</xdr:colOff>
      <xdr:row>5</xdr:row>
      <xdr:rowOff>114300</xdr:rowOff>
    </xdr:to>
    <xdr:pic>
      <xdr:nvPicPr>
        <xdr:cNvPr id="4" name="Picture 3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" y="190500"/>
          <a:ext cx="8477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28575</xdr:rowOff>
    </xdr:from>
    <xdr:to>
      <xdr:col>0</xdr:col>
      <xdr:colOff>1219200</xdr:colOff>
      <xdr:row>6</xdr:row>
      <xdr:rowOff>114300</xdr:rowOff>
    </xdr:to>
    <xdr:pic>
      <xdr:nvPicPr>
        <xdr:cNvPr id="2" name="Picture 1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8575"/>
          <a:ext cx="112395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114300</xdr:rowOff>
    </xdr:from>
    <xdr:to>
      <xdr:col>2</xdr:col>
      <xdr:colOff>171450</xdr:colOff>
      <xdr:row>5</xdr:row>
      <xdr:rowOff>152400</xdr:rowOff>
    </xdr:to>
    <xdr:pic>
      <xdr:nvPicPr>
        <xdr:cNvPr id="2" name="Picture 1" descr="M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14300"/>
          <a:ext cx="9525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selection activeCell="Q20" sqref="Q20"/>
    </sheetView>
  </sheetViews>
  <sheetFormatPr defaultRowHeight="15" x14ac:dyDescent="0.25"/>
  <sheetData>
    <row r="1" spans="1:12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L1" s="58"/>
    </row>
    <row r="2" spans="1:12" x14ac:dyDescent="0.25">
      <c r="A2" s="57"/>
      <c r="B2" s="57"/>
      <c r="C2" s="57"/>
      <c r="D2" s="92" t="s">
        <v>109</v>
      </c>
      <c r="E2" s="92"/>
      <c r="F2" s="92"/>
      <c r="G2" s="92"/>
      <c r="H2" s="92"/>
      <c r="I2" s="57"/>
      <c r="J2" s="57"/>
      <c r="L2" s="57"/>
    </row>
    <row r="3" spans="1:12" x14ac:dyDescent="0.25">
      <c r="A3" s="13"/>
      <c r="B3" s="13"/>
      <c r="C3" s="13"/>
      <c r="D3" s="13"/>
      <c r="E3" s="13"/>
      <c r="F3" s="79"/>
      <c r="G3" s="79"/>
      <c r="H3" s="79"/>
      <c r="I3" s="14"/>
      <c r="J3" s="14"/>
      <c r="L3" s="79"/>
    </row>
    <row r="4" spans="1:12" x14ac:dyDescent="0.25">
      <c r="A4" s="59"/>
      <c r="B4" s="59"/>
      <c r="C4" s="59"/>
      <c r="D4" s="93" t="s">
        <v>130</v>
      </c>
      <c r="E4" s="93"/>
      <c r="F4" s="93"/>
      <c r="G4" s="93"/>
      <c r="H4" s="93"/>
      <c r="I4" s="59"/>
      <c r="J4" s="59"/>
      <c r="L4" s="59"/>
    </row>
    <row r="5" spans="1:12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L5" s="76"/>
    </row>
    <row r="6" spans="1:12" x14ac:dyDescent="0.25">
      <c r="A6" s="5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10</v>
      </c>
      <c r="G6" s="6" t="s">
        <v>110</v>
      </c>
      <c r="H6" s="6" t="s">
        <v>111</v>
      </c>
      <c r="I6" s="6" t="s">
        <v>11</v>
      </c>
      <c r="J6" s="6" t="s">
        <v>12</v>
      </c>
      <c r="K6" s="6" t="s">
        <v>13</v>
      </c>
      <c r="L6" s="5" t="s">
        <v>1</v>
      </c>
    </row>
    <row r="7" spans="1:12" x14ac:dyDescent="0.25">
      <c r="A7" s="5">
        <v>1</v>
      </c>
      <c r="B7" s="7">
        <v>12.32</v>
      </c>
      <c r="C7" s="7">
        <v>12.62</v>
      </c>
      <c r="D7" s="7">
        <v>12.55</v>
      </c>
      <c r="E7" s="7">
        <v>12.48</v>
      </c>
      <c r="F7" s="7">
        <v>14.54</v>
      </c>
      <c r="G7" s="7">
        <v>14.68</v>
      </c>
      <c r="H7" s="7">
        <v>14.68</v>
      </c>
      <c r="I7" s="7">
        <v>16.850000000000001</v>
      </c>
      <c r="J7" s="7">
        <v>18.73</v>
      </c>
      <c r="K7" s="7">
        <v>19.18</v>
      </c>
      <c r="L7" s="5">
        <v>1</v>
      </c>
    </row>
    <row r="8" spans="1:12" x14ac:dyDescent="0.25">
      <c r="A8" s="5">
        <v>2</v>
      </c>
      <c r="B8" s="7">
        <f t="shared" ref="B8:K8" si="0">B7+0.17</f>
        <v>12.49</v>
      </c>
      <c r="C8" s="7">
        <f t="shared" si="0"/>
        <v>12.79</v>
      </c>
      <c r="D8" s="7">
        <f t="shared" si="0"/>
        <v>12.72</v>
      </c>
      <c r="E8" s="7">
        <f t="shared" si="0"/>
        <v>12.65</v>
      </c>
      <c r="F8" s="7">
        <f t="shared" si="0"/>
        <v>14.709999999999999</v>
      </c>
      <c r="G8" s="7">
        <f t="shared" si="0"/>
        <v>14.85</v>
      </c>
      <c r="H8" s="7">
        <f t="shared" si="0"/>
        <v>14.85</v>
      </c>
      <c r="I8" s="7">
        <f t="shared" si="0"/>
        <v>17.020000000000003</v>
      </c>
      <c r="J8" s="7">
        <f t="shared" si="0"/>
        <v>18.900000000000002</v>
      </c>
      <c r="K8" s="7">
        <f t="shared" si="0"/>
        <v>19.350000000000001</v>
      </c>
      <c r="L8" s="5">
        <v>2</v>
      </c>
    </row>
    <row r="9" spans="1:12" x14ac:dyDescent="0.25">
      <c r="A9" s="5">
        <v>3</v>
      </c>
      <c r="B9" s="7">
        <f t="shared" ref="B9:B16" si="1">B8+0.17</f>
        <v>12.66</v>
      </c>
      <c r="C9" s="7">
        <f t="shared" ref="C9:C16" si="2">C8+0.17</f>
        <v>12.959999999999999</v>
      </c>
      <c r="D9" s="7">
        <f t="shared" ref="D9:D16" si="3">D8+0.17</f>
        <v>12.89</v>
      </c>
      <c r="E9" s="7">
        <f t="shared" ref="E9:E16" si="4">E8+0.17</f>
        <v>12.82</v>
      </c>
      <c r="F9" s="7">
        <f t="shared" ref="F9:F16" si="5">F8+0.17</f>
        <v>14.879999999999999</v>
      </c>
      <c r="G9" s="7">
        <f t="shared" ref="G9:G16" si="6">G8+0.17</f>
        <v>15.02</v>
      </c>
      <c r="H9" s="7">
        <f t="shared" ref="H9:H16" si="7">H8+0.17</f>
        <v>15.02</v>
      </c>
      <c r="I9" s="7">
        <f t="shared" ref="I9:I16" si="8">I8+0.17</f>
        <v>17.190000000000005</v>
      </c>
      <c r="J9" s="7">
        <f t="shared" ref="J9:J16" si="9">J8+0.17</f>
        <v>19.070000000000004</v>
      </c>
      <c r="K9" s="7">
        <f t="shared" ref="K9:K16" si="10">K8+0.17</f>
        <v>19.520000000000003</v>
      </c>
      <c r="L9" s="5">
        <v>3</v>
      </c>
    </row>
    <row r="10" spans="1:12" x14ac:dyDescent="0.25">
      <c r="A10" s="5">
        <v>4</v>
      </c>
      <c r="B10" s="7">
        <f t="shared" si="1"/>
        <v>12.83</v>
      </c>
      <c r="C10" s="7">
        <f t="shared" si="2"/>
        <v>13.129999999999999</v>
      </c>
      <c r="D10" s="7">
        <f t="shared" si="3"/>
        <v>13.06</v>
      </c>
      <c r="E10" s="7">
        <f t="shared" si="4"/>
        <v>12.99</v>
      </c>
      <c r="F10" s="7">
        <f t="shared" si="5"/>
        <v>15.049999999999999</v>
      </c>
      <c r="G10" s="7">
        <f t="shared" si="6"/>
        <v>15.19</v>
      </c>
      <c r="H10" s="7">
        <f t="shared" si="7"/>
        <v>15.19</v>
      </c>
      <c r="I10" s="7">
        <f t="shared" si="8"/>
        <v>17.360000000000007</v>
      </c>
      <c r="J10" s="7">
        <f t="shared" si="9"/>
        <v>19.240000000000006</v>
      </c>
      <c r="K10" s="7">
        <f t="shared" si="10"/>
        <v>19.690000000000005</v>
      </c>
      <c r="L10" s="5">
        <v>4</v>
      </c>
    </row>
    <row r="11" spans="1:12" x14ac:dyDescent="0.25">
      <c r="A11" s="5">
        <v>5</v>
      </c>
      <c r="B11" s="7">
        <f t="shared" si="1"/>
        <v>13</v>
      </c>
      <c r="C11" s="7">
        <f t="shared" si="2"/>
        <v>13.299999999999999</v>
      </c>
      <c r="D11" s="7">
        <f t="shared" si="3"/>
        <v>13.23</v>
      </c>
      <c r="E11" s="7">
        <f t="shared" si="4"/>
        <v>13.16</v>
      </c>
      <c r="F11" s="7">
        <f t="shared" si="5"/>
        <v>15.219999999999999</v>
      </c>
      <c r="G11" s="7">
        <f t="shared" si="6"/>
        <v>15.36</v>
      </c>
      <c r="H11" s="7">
        <f t="shared" si="7"/>
        <v>15.36</v>
      </c>
      <c r="I11" s="7">
        <f t="shared" si="8"/>
        <v>17.530000000000008</v>
      </c>
      <c r="J11" s="7">
        <f t="shared" si="9"/>
        <v>19.410000000000007</v>
      </c>
      <c r="K11" s="7">
        <f t="shared" si="10"/>
        <v>19.860000000000007</v>
      </c>
      <c r="L11" s="5">
        <v>5</v>
      </c>
    </row>
    <row r="12" spans="1:12" x14ac:dyDescent="0.25">
      <c r="A12" s="5">
        <v>6</v>
      </c>
      <c r="B12" s="7">
        <f t="shared" si="1"/>
        <v>13.17</v>
      </c>
      <c r="C12" s="7">
        <f t="shared" si="2"/>
        <v>13.469999999999999</v>
      </c>
      <c r="D12" s="7">
        <f t="shared" si="3"/>
        <v>13.4</v>
      </c>
      <c r="E12" s="7">
        <f t="shared" si="4"/>
        <v>13.33</v>
      </c>
      <c r="F12" s="7">
        <f t="shared" si="5"/>
        <v>15.389999999999999</v>
      </c>
      <c r="G12" s="7">
        <f t="shared" si="6"/>
        <v>15.53</v>
      </c>
      <c r="H12" s="7">
        <f t="shared" si="7"/>
        <v>15.53</v>
      </c>
      <c r="I12" s="7">
        <f t="shared" si="8"/>
        <v>17.70000000000001</v>
      </c>
      <c r="J12" s="7">
        <f t="shared" si="9"/>
        <v>19.580000000000009</v>
      </c>
      <c r="K12" s="7">
        <f t="shared" si="10"/>
        <v>20.030000000000008</v>
      </c>
      <c r="L12" s="5">
        <v>6</v>
      </c>
    </row>
    <row r="13" spans="1:12" x14ac:dyDescent="0.25">
      <c r="A13" s="5">
        <v>7</v>
      </c>
      <c r="B13" s="7">
        <f t="shared" si="1"/>
        <v>13.34</v>
      </c>
      <c r="C13" s="7">
        <f t="shared" si="2"/>
        <v>13.639999999999999</v>
      </c>
      <c r="D13" s="7">
        <f t="shared" si="3"/>
        <v>13.57</v>
      </c>
      <c r="E13" s="7">
        <f t="shared" si="4"/>
        <v>13.5</v>
      </c>
      <c r="F13" s="7">
        <f t="shared" si="5"/>
        <v>15.559999999999999</v>
      </c>
      <c r="G13" s="7">
        <f t="shared" si="6"/>
        <v>15.7</v>
      </c>
      <c r="H13" s="7">
        <f t="shared" si="7"/>
        <v>15.7</v>
      </c>
      <c r="I13" s="7">
        <f t="shared" si="8"/>
        <v>17.870000000000012</v>
      </c>
      <c r="J13" s="7">
        <f t="shared" si="9"/>
        <v>19.750000000000011</v>
      </c>
      <c r="K13" s="7">
        <f t="shared" si="10"/>
        <v>20.20000000000001</v>
      </c>
      <c r="L13" s="5">
        <v>7</v>
      </c>
    </row>
    <row r="14" spans="1:12" x14ac:dyDescent="0.25">
      <c r="A14" s="5">
        <v>8</v>
      </c>
      <c r="B14" s="7">
        <f t="shared" si="1"/>
        <v>13.51</v>
      </c>
      <c r="C14" s="7">
        <f t="shared" si="2"/>
        <v>13.809999999999999</v>
      </c>
      <c r="D14" s="7">
        <f t="shared" si="3"/>
        <v>13.74</v>
      </c>
      <c r="E14" s="7">
        <f t="shared" si="4"/>
        <v>13.67</v>
      </c>
      <c r="F14" s="7">
        <f t="shared" si="5"/>
        <v>15.729999999999999</v>
      </c>
      <c r="G14" s="7">
        <f t="shared" si="6"/>
        <v>15.87</v>
      </c>
      <c r="H14" s="7">
        <f t="shared" si="7"/>
        <v>15.87</v>
      </c>
      <c r="I14" s="7">
        <f t="shared" si="8"/>
        <v>18.040000000000013</v>
      </c>
      <c r="J14" s="7">
        <f t="shared" si="9"/>
        <v>19.920000000000012</v>
      </c>
      <c r="K14" s="7">
        <f t="shared" si="10"/>
        <v>20.370000000000012</v>
      </c>
      <c r="L14" s="5">
        <v>8</v>
      </c>
    </row>
    <row r="15" spans="1:12" x14ac:dyDescent="0.25">
      <c r="A15" s="5">
        <v>9</v>
      </c>
      <c r="B15" s="7">
        <f t="shared" si="1"/>
        <v>13.68</v>
      </c>
      <c r="C15" s="7">
        <f t="shared" si="2"/>
        <v>13.979999999999999</v>
      </c>
      <c r="D15" s="7">
        <f t="shared" si="3"/>
        <v>13.91</v>
      </c>
      <c r="E15" s="7">
        <f t="shared" si="4"/>
        <v>13.84</v>
      </c>
      <c r="F15" s="7">
        <f t="shared" si="5"/>
        <v>15.899999999999999</v>
      </c>
      <c r="G15" s="7">
        <f t="shared" si="6"/>
        <v>16.04</v>
      </c>
      <c r="H15" s="7">
        <f t="shared" si="7"/>
        <v>16.04</v>
      </c>
      <c r="I15" s="7">
        <f t="shared" si="8"/>
        <v>18.210000000000015</v>
      </c>
      <c r="J15" s="7">
        <f t="shared" si="9"/>
        <v>20.090000000000014</v>
      </c>
      <c r="K15" s="7">
        <f t="shared" si="10"/>
        <v>20.540000000000013</v>
      </c>
      <c r="L15" s="5">
        <v>9</v>
      </c>
    </row>
    <row r="16" spans="1:12" x14ac:dyDescent="0.25">
      <c r="A16" s="5">
        <v>10</v>
      </c>
      <c r="B16" s="7">
        <f t="shared" si="1"/>
        <v>13.85</v>
      </c>
      <c r="C16" s="7">
        <f t="shared" si="2"/>
        <v>14.149999999999999</v>
      </c>
      <c r="D16" s="7">
        <f t="shared" si="3"/>
        <v>14.08</v>
      </c>
      <c r="E16" s="7">
        <f t="shared" si="4"/>
        <v>14.01</v>
      </c>
      <c r="F16" s="7">
        <f t="shared" si="5"/>
        <v>16.07</v>
      </c>
      <c r="G16" s="7">
        <f t="shared" si="6"/>
        <v>16.21</v>
      </c>
      <c r="H16" s="7">
        <f t="shared" si="7"/>
        <v>16.21</v>
      </c>
      <c r="I16" s="7">
        <f t="shared" si="8"/>
        <v>18.380000000000017</v>
      </c>
      <c r="J16" s="7">
        <f t="shared" si="9"/>
        <v>20.260000000000016</v>
      </c>
      <c r="K16" s="7">
        <f t="shared" si="10"/>
        <v>20.710000000000015</v>
      </c>
      <c r="L16" s="5">
        <v>10</v>
      </c>
    </row>
    <row r="17" spans="1:12" x14ac:dyDescent="0.25">
      <c r="A17" s="58"/>
      <c r="B17" s="94" t="s">
        <v>88</v>
      </c>
      <c r="C17" s="94"/>
      <c r="D17" s="94"/>
      <c r="E17" s="94"/>
      <c r="F17" s="94"/>
      <c r="G17" s="94"/>
      <c r="H17" s="94"/>
      <c r="I17" s="94"/>
      <c r="J17" s="7"/>
      <c r="L17" s="15"/>
    </row>
    <row r="18" spans="1:12" x14ac:dyDescent="0.25">
      <c r="A18" s="5">
        <v>11</v>
      </c>
      <c r="B18" s="7">
        <f t="shared" ref="B18:H18" si="11">B16+0.17</f>
        <v>14.02</v>
      </c>
      <c r="C18" s="7">
        <f t="shared" si="11"/>
        <v>14.319999999999999</v>
      </c>
      <c r="D18" s="7">
        <f t="shared" si="11"/>
        <v>14.25</v>
      </c>
      <c r="E18" s="7">
        <f t="shared" si="11"/>
        <v>14.18</v>
      </c>
      <c r="F18" s="7">
        <f t="shared" si="11"/>
        <v>16.240000000000002</v>
      </c>
      <c r="G18" s="7">
        <f t="shared" si="11"/>
        <v>16.380000000000003</v>
      </c>
      <c r="H18" s="7">
        <f t="shared" si="11"/>
        <v>16.380000000000003</v>
      </c>
      <c r="I18" s="7">
        <f>I16+0.17</f>
        <v>18.550000000000018</v>
      </c>
      <c r="J18" s="7">
        <f>J16+0.17</f>
        <v>20.430000000000017</v>
      </c>
      <c r="K18" s="38">
        <f>K16+0.17</f>
        <v>20.880000000000017</v>
      </c>
      <c r="L18" s="5">
        <v>11</v>
      </c>
    </row>
    <row r="19" spans="1:12" x14ac:dyDescent="0.25">
      <c r="A19" s="5">
        <v>12</v>
      </c>
      <c r="B19" s="7">
        <f t="shared" ref="B19:I27" si="12">B18+0.17</f>
        <v>14.19</v>
      </c>
      <c r="C19" s="7">
        <f t="shared" si="12"/>
        <v>14.489999999999998</v>
      </c>
      <c r="D19" s="7">
        <f t="shared" si="12"/>
        <v>14.42</v>
      </c>
      <c r="E19" s="7">
        <f t="shared" si="12"/>
        <v>14.35</v>
      </c>
      <c r="F19" s="7">
        <f t="shared" si="12"/>
        <v>16.410000000000004</v>
      </c>
      <c r="G19" s="7">
        <f t="shared" si="12"/>
        <v>16.550000000000004</v>
      </c>
      <c r="H19" s="7">
        <f t="shared" si="12"/>
        <v>16.550000000000004</v>
      </c>
      <c r="I19" s="7">
        <f t="shared" ref="I19" si="13">I18+0.16</f>
        <v>18.710000000000019</v>
      </c>
      <c r="J19" s="7">
        <f>J18+0.17</f>
        <v>20.600000000000019</v>
      </c>
      <c r="K19" s="38">
        <f>K18+0.17</f>
        <v>21.050000000000018</v>
      </c>
      <c r="L19" s="5">
        <v>12</v>
      </c>
    </row>
    <row r="20" spans="1:12" x14ac:dyDescent="0.25">
      <c r="A20" s="5">
        <v>13</v>
      </c>
      <c r="B20" s="7">
        <f t="shared" si="12"/>
        <v>14.36</v>
      </c>
      <c r="C20" s="7">
        <f t="shared" si="12"/>
        <v>14.659999999999998</v>
      </c>
      <c r="D20" s="7">
        <f t="shared" si="12"/>
        <v>14.59</v>
      </c>
      <c r="E20" s="7">
        <f t="shared" si="12"/>
        <v>14.52</v>
      </c>
      <c r="F20" s="7">
        <f t="shared" si="12"/>
        <v>16.580000000000005</v>
      </c>
      <c r="G20" s="7">
        <f t="shared" si="12"/>
        <v>16.720000000000006</v>
      </c>
      <c r="H20" s="7">
        <f t="shared" si="12"/>
        <v>16.720000000000006</v>
      </c>
      <c r="I20" s="7">
        <f>I19+0.17</f>
        <v>18.88000000000002</v>
      </c>
      <c r="J20" s="7">
        <f t="shared" ref="J20:K27" si="14">J19+0.17</f>
        <v>20.770000000000021</v>
      </c>
      <c r="K20" s="38">
        <f t="shared" si="14"/>
        <v>21.22000000000002</v>
      </c>
      <c r="L20" s="5">
        <v>13</v>
      </c>
    </row>
    <row r="21" spans="1:12" x14ac:dyDescent="0.25">
      <c r="A21" s="5">
        <v>14</v>
      </c>
      <c r="B21" s="7">
        <f t="shared" si="12"/>
        <v>14.53</v>
      </c>
      <c r="C21" s="7">
        <f t="shared" si="12"/>
        <v>14.829999999999998</v>
      </c>
      <c r="D21" s="7">
        <f t="shared" si="12"/>
        <v>14.76</v>
      </c>
      <c r="E21" s="7">
        <f t="shared" si="12"/>
        <v>14.69</v>
      </c>
      <c r="F21" s="7">
        <f t="shared" si="12"/>
        <v>16.750000000000007</v>
      </c>
      <c r="G21" s="7">
        <f t="shared" si="12"/>
        <v>16.890000000000008</v>
      </c>
      <c r="H21" s="7">
        <f t="shared" si="12"/>
        <v>16.890000000000008</v>
      </c>
      <c r="I21" s="7">
        <f t="shared" si="12"/>
        <v>19.050000000000022</v>
      </c>
      <c r="J21" s="7">
        <f t="shared" si="14"/>
        <v>20.940000000000023</v>
      </c>
      <c r="K21" s="38">
        <f t="shared" si="14"/>
        <v>21.390000000000022</v>
      </c>
      <c r="L21" s="5">
        <v>14</v>
      </c>
    </row>
    <row r="22" spans="1:12" x14ac:dyDescent="0.25">
      <c r="A22" s="5">
        <v>15</v>
      </c>
      <c r="B22" s="7">
        <f t="shared" si="12"/>
        <v>14.7</v>
      </c>
      <c r="C22" s="7">
        <f t="shared" si="12"/>
        <v>14.999999999999998</v>
      </c>
      <c r="D22" s="7">
        <f t="shared" si="12"/>
        <v>14.93</v>
      </c>
      <c r="E22" s="7">
        <f t="shared" si="12"/>
        <v>14.86</v>
      </c>
      <c r="F22" s="7">
        <f t="shared" si="12"/>
        <v>16.920000000000009</v>
      </c>
      <c r="G22" s="7">
        <f t="shared" si="12"/>
        <v>17.060000000000009</v>
      </c>
      <c r="H22" s="7">
        <f t="shared" si="12"/>
        <v>17.060000000000009</v>
      </c>
      <c r="I22" s="7">
        <f t="shared" si="12"/>
        <v>19.220000000000024</v>
      </c>
      <c r="J22" s="7">
        <f t="shared" si="14"/>
        <v>21.110000000000024</v>
      </c>
      <c r="K22" s="38">
        <f t="shared" si="14"/>
        <v>21.560000000000024</v>
      </c>
      <c r="L22" s="5">
        <v>15</v>
      </c>
    </row>
    <row r="23" spans="1:12" x14ac:dyDescent="0.25">
      <c r="A23" s="5">
        <v>16</v>
      </c>
      <c r="B23" s="7">
        <f t="shared" si="12"/>
        <v>14.87</v>
      </c>
      <c r="C23" s="7">
        <f t="shared" si="12"/>
        <v>15.169999999999998</v>
      </c>
      <c r="D23" s="7">
        <f t="shared" si="12"/>
        <v>15.1</v>
      </c>
      <c r="E23" s="7">
        <f t="shared" si="12"/>
        <v>15.03</v>
      </c>
      <c r="F23" s="7">
        <f t="shared" si="12"/>
        <v>17.090000000000011</v>
      </c>
      <c r="G23" s="7">
        <f t="shared" si="12"/>
        <v>17.230000000000011</v>
      </c>
      <c r="H23" s="7">
        <f t="shared" si="12"/>
        <v>17.230000000000011</v>
      </c>
      <c r="I23" s="7">
        <f t="shared" si="12"/>
        <v>19.390000000000025</v>
      </c>
      <c r="J23" s="7">
        <f t="shared" si="14"/>
        <v>21.280000000000026</v>
      </c>
      <c r="K23" s="38">
        <f t="shared" si="14"/>
        <v>21.730000000000025</v>
      </c>
      <c r="L23" s="5">
        <v>16</v>
      </c>
    </row>
    <row r="24" spans="1:12" x14ac:dyDescent="0.25">
      <c r="A24" s="5">
        <v>17</v>
      </c>
      <c r="B24" s="7">
        <f t="shared" si="12"/>
        <v>15.04</v>
      </c>
      <c r="C24" s="7">
        <f t="shared" si="12"/>
        <v>15.339999999999998</v>
      </c>
      <c r="D24" s="7">
        <f t="shared" si="12"/>
        <v>15.27</v>
      </c>
      <c r="E24" s="7">
        <f t="shared" si="12"/>
        <v>15.2</v>
      </c>
      <c r="F24" s="7">
        <f t="shared" si="12"/>
        <v>17.260000000000012</v>
      </c>
      <c r="G24" s="7">
        <f t="shared" si="12"/>
        <v>17.400000000000013</v>
      </c>
      <c r="H24" s="7">
        <f t="shared" si="12"/>
        <v>17.400000000000013</v>
      </c>
      <c r="I24" s="7">
        <f t="shared" si="12"/>
        <v>19.560000000000027</v>
      </c>
      <c r="J24" s="7">
        <f t="shared" si="14"/>
        <v>21.450000000000028</v>
      </c>
      <c r="K24" s="38">
        <f t="shared" si="14"/>
        <v>21.900000000000027</v>
      </c>
      <c r="L24" s="5">
        <v>17</v>
      </c>
    </row>
    <row r="25" spans="1:12" x14ac:dyDescent="0.25">
      <c r="A25" s="5">
        <v>18</v>
      </c>
      <c r="B25" s="7">
        <f t="shared" si="12"/>
        <v>15.209999999999999</v>
      </c>
      <c r="C25" s="7">
        <f t="shared" si="12"/>
        <v>15.509999999999998</v>
      </c>
      <c r="D25" s="7">
        <f t="shared" si="12"/>
        <v>15.44</v>
      </c>
      <c r="E25" s="7">
        <f t="shared" si="12"/>
        <v>15.37</v>
      </c>
      <c r="F25" s="7">
        <f t="shared" si="12"/>
        <v>17.430000000000014</v>
      </c>
      <c r="G25" s="7">
        <f t="shared" si="12"/>
        <v>17.570000000000014</v>
      </c>
      <c r="H25" s="7">
        <f t="shared" si="12"/>
        <v>17.570000000000014</v>
      </c>
      <c r="I25" s="7">
        <f t="shared" si="12"/>
        <v>19.730000000000029</v>
      </c>
      <c r="J25" s="7">
        <f t="shared" si="14"/>
        <v>21.620000000000029</v>
      </c>
      <c r="K25" s="38">
        <f t="shared" si="14"/>
        <v>22.070000000000029</v>
      </c>
      <c r="L25" s="5">
        <v>18</v>
      </c>
    </row>
    <row r="26" spans="1:12" x14ac:dyDescent="0.25">
      <c r="A26" s="5">
        <v>19</v>
      </c>
      <c r="B26" s="7">
        <f t="shared" si="12"/>
        <v>15.379999999999999</v>
      </c>
      <c r="C26" s="7">
        <f t="shared" si="12"/>
        <v>15.679999999999998</v>
      </c>
      <c r="D26" s="7">
        <f t="shared" si="12"/>
        <v>15.61</v>
      </c>
      <c r="E26" s="7">
        <f t="shared" si="12"/>
        <v>15.54</v>
      </c>
      <c r="F26" s="7">
        <f t="shared" si="12"/>
        <v>17.600000000000016</v>
      </c>
      <c r="G26" s="7">
        <f t="shared" si="12"/>
        <v>17.740000000000016</v>
      </c>
      <c r="H26" s="7">
        <f t="shared" si="12"/>
        <v>17.740000000000016</v>
      </c>
      <c r="I26" s="7">
        <f t="shared" si="12"/>
        <v>19.900000000000031</v>
      </c>
      <c r="J26" s="7">
        <f t="shared" si="14"/>
        <v>21.790000000000031</v>
      </c>
      <c r="K26" s="38">
        <f t="shared" si="14"/>
        <v>22.24000000000003</v>
      </c>
      <c r="L26" s="5">
        <v>19</v>
      </c>
    </row>
    <row r="27" spans="1:12" x14ac:dyDescent="0.25">
      <c r="A27" s="5">
        <v>20</v>
      </c>
      <c r="B27" s="7">
        <f t="shared" si="12"/>
        <v>15.549999999999999</v>
      </c>
      <c r="C27" s="7">
        <f t="shared" si="12"/>
        <v>15.849999999999998</v>
      </c>
      <c r="D27" s="7">
        <f t="shared" si="12"/>
        <v>15.78</v>
      </c>
      <c r="E27" s="7">
        <f t="shared" si="12"/>
        <v>15.709999999999999</v>
      </c>
      <c r="F27" s="7">
        <f t="shared" si="12"/>
        <v>17.770000000000017</v>
      </c>
      <c r="G27" s="7">
        <f t="shared" si="12"/>
        <v>17.910000000000018</v>
      </c>
      <c r="H27" s="7">
        <f t="shared" si="12"/>
        <v>17.910000000000018</v>
      </c>
      <c r="I27" s="7">
        <f t="shared" si="12"/>
        <v>20.070000000000032</v>
      </c>
      <c r="J27" s="7">
        <f t="shared" si="14"/>
        <v>21.960000000000033</v>
      </c>
      <c r="K27" s="38">
        <f t="shared" si="14"/>
        <v>22.410000000000032</v>
      </c>
      <c r="L27" s="5">
        <v>20</v>
      </c>
    </row>
    <row r="28" spans="1:12" x14ac:dyDescent="0.25">
      <c r="A28" s="9"/>
      <c r="B28" s="9"/>
      <c r="C28" s="9"/>
      <c r="D28" s="9"/>
      <c r="E28" s="9"/>
      <c r="F28" s="9"/>
      <c r="G28" s="9"/>
      <c r="H28" s="16"/>
      <c r="I28" s="9"/>
      <c r="J28" s="9"/>
      <c r="L28" s="9"/>
    </row>
    <row r="29" spans="1:12" x14ac:dyDescent="0.25">
      <c r="A29" s="75" t="s">
        <v>6</v>
      </c>
      <c r="B29" s="79" t="s">
        <v>14</v>
      </c>
      <c r="C29" s="79"/>
      <c r="D29" s="9"/>
      <c r="E29" s="9"/>
      <c r="F29" s="9"/>
      <c r="G29" s="9"/>
      <c r="H29" s="16"/>
      <c r="I29" s="9"/>
      <c r="J29" s="9"/>
      <c r="L29" s="9"/>
    </row>
    <row r="30" spans="1:12" x14ac:dyDescent="0.25">
      <c r="A30" s="75" t="s">
        <v>7</v>
      </c>
      <c r="B30" s="11" t="s">
        <v>15</v>
      </c>
      <c r="C30" s="47"/>
      <c r="D30" s="47"/>
      <c r="E30" s="47"/>
      <c r="F30" s="47"/>
      <c r="G30" s="47"/>
      <c r="H30" s="17"/>
      <c r="I30" s="12"/>
      <c r="J30" s="12"/>
      <c r="L30" s="12"/>
    </row>
    <row r="31" spans="1:12" x14ac:dyDescent="0.25">
      <c r="A31" s="75" t="s">
        <v>8</v>
      </c>
      <c r="B31" s="11" t="s">
        <v>16</v>
      </c>
      <c r="C31" s="47"/>
      <c r="D31" s="47"/>
      <c r="E31" s="47"/>
      <c r="F31" s="47"/>
      <c r="G31" s="47"/>
      <c r="H31" s="17"/>
      <c r="I31" s="12"/>
      <c r="J31" s="12"/>
      <c r="L31" s="12"/>
    </row>
    <row r="32" spans="1:12" x14ac:dyDescent="0.25">
      <c r="A32" s="75" t="s">
        <v>9</v>
      </c>
      <c r="B32" s="11" t="s">
        <v>18</v>
      </c>
      <c r="C32" s="47"/>
      <c r="D32" s="12"/>
      <c r="E32" s="12"/>
      <c r="F32" s="47"/>
      <c r="G32" s="47"/>
      <c r="H32" s="17"/>
      <c r="I32" s="12"/>
      <c r="J32" s="12"/>
      <c r="L32" s="12"/>
    </row>
    <row r="33" spans="1:12" x14ac:dyDescent="0.25">
      <c r="A33" s="75" t="s">
        <v>17</v>
      </c>
      <c r="B33" s="11" t="s">
        <v>20</v>
      </c>
      <c r="C33" s="47"/>
      <c r="D33" s="47"/>
      <c r="E33" s="47"/>
      <c r="F33" s="47"/>
      <c r="G33" s="47"/>
      <c r="H33" s="17"/>
      <c r="I33" s="12"/>
      <c r="J33" s="12"/>
      <c r="L33" s="12"/>
    </row>
    <row r="34" spans="1:12" x14ac:dyDescent="0.25">
      <c r="A34" s="75" t="s">
        <v>19</v>
      </c>
      <c r="B34" s="11" t="s">
        <v>22</v>
      </c>
      <c r="C34" s="47"/>
      <c r="D34" s="12"/>
      <c r="E34" s="12"/>
      <c r="F34" s="12"/>
      <c r="G34" s="12"/>
      <c r="H34" s="12"/>
      <c r="I34" s="12"/>
      <c r="J34" s="12"/>
      <c r="L34" s="12"/>
    </row>
    <row r="35" spans="1:12" x14ac:dyDescent="0.25">
      <c r="A35" s="5" t="s">
        <v>21</v>
      </c>
      <c r="B35" s="11" t="s">
        <v>24</v>
      </c>
      <c r="C35" s="47"/>
      <c r="D35" s="47"/>
      <c r="E35" s="11" t="s">
        <v>25</v>
      </c>
      <c r="F35" s="11"/>
      <c r="G35" s="47"/>
      <c r="H35" s="17"/>
      <c r="I35" s="12"/>
      <c r="J35" s="12"/>
      <c r="L35" s="12"/>
    </row>
    <row r="36" spans="1:12" x14ac:dyDescent="0.25">
      <c r="A36" s="75" t="s">
        <v>23</v>
      </c>
      <c r="B36" s="12" t="s">
        <v>107</v>
      </c>
      <c r="C36" s="12"/>
      <c r="D36" s="12"/>
      <c r="E36" s="47" t="s">
        <v>27</v>
      </c>
      <c r="F36" s="47"/>
      <c r="G36" s="47"/>
      <c r="H36" s="17"/>
      <c r="I36" s="12"/>
      <c r="J36" s="12"/>
      <c r="L36" s="12"/>
    </row>
    <row r="37" spans="1:12" x14ac:dyDescent="0.25">
      <c r="A37" s="75" t="s">
        <v>26</v>
      </c>
      <c r="B37" s="18" t="s">
        <v>108</v>
      </c>
      <c r="C37" s="12"/>
      <c r="D37" s="12"/>
      <c r="E37" s="47" t="s">
        <v>92</v>
      </c>
      <c r="F37" s="47"/>
      <c r="G37" s="47"/>
      <c r="H37" s="17"/>
      <c r="I37" s="12"/>
      <c r="J37" s="12"/>
      <c r="L37" s="12"/>
    </row>
    <row r="38" spans="1:12" x14ac:dyDescent="0.25">
      <c r="A38" s="75" t="s">
        <v>106</v>
      </c>
      <c r="B38" s="18" t="s">
        <v>115</v>
      </c>
      <c r="C38" s="12"/>
      <c r="D38" s="12"/>
      <c r="E38" s="47"/>
      <c r="F38" s="47"/>
      <c r="G38" s="47"/>
      <c r="H38" s="17"/>
      <c r="I38" s="12"/>
      <c r="J38" s="12"/>
      <c r="L38" s="12"/>
    </row>
    <row r="39" spans="1:12" x14ac:dyDescent="0.25">
      <c r="A39" s="60"/>
      <c r="B39" s="39" t="s">
        <v>101</v>
      </c>
      <c r="C39" s="39"/>
      <c r="D39" s="39"/>
      <c r="E39" s="39"/>
      <c r="F39" s="39"/>
      <c r="G39" s="39"/>
      <c r="H39" s="39"/>
      <c r="I39" s="39"/>
      <c r="J39" s="39"/>
      <c r="L39" s="39"/>
    </row>
    <row r="40" spans="1:12" x14ac:dyDescent="0.25">
      <c r="A40" s="60"/>
      <c r="B40" s="60" t="s">
        <v>102</v>
      </c>
      <c r="C40" s="60"/>
      <c r="D40" s="60"/>
      <c r="E40" s="60"/>
      <c r="F40" s="60"/>
      <c r="G40" s="60"/>
      <c r="H40" s="60"/>
      <c r="I40" s="60"/>
      <c r="J40" s="60"/>
      <c r="L40" s="60"/>
    </row>
  </sheetData>
  <mergeCells count="3">
    <mergeCell ref="D2:H2"/>
    <mergeCell ref="D4:H4"/>
    <mergeCell ref="B17:I17"/>
  </mergeCells>
  <pageMargins left="0.7" right="0.7" top="0.75" bottom="0.75" header="0.3" footer="0.3"/>
  <pageSetup scale="82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4"/>
  <sheetViews>
    <sheetView tabSelected="1" topLeftCell="A4" workbookViewId="0">
      <selection activeCell="K27" sqref="K27"/>
    </sheetView>
  </sheetViews>
  <sheetFormatPr defaultRowHeight="15" x14ac:dyDescent="0.25"/>
  <cols>
    <col min="2" max="2" width="9.140625" style="88"/>
    <col min="7" max="7" width="29.5703125" customWidth="1"/>
  </cols>
  <sheetData>
    <row r="2" spans="1:9" ht="15.75" x14ac:dyDescent="0.25">
      <c r="A2" s="1"/>
      <c r="B2" s="81"/>
      <c r="C2" s="1" t="s">
        <v>99</v>
      </c>
      <c r="D2" s="1"/>
      <c r="E2" s="77"/>
      <c r="F2" s="77"/>
      <c r="G2" s="77"/>
      <c r="H2" s="77"/>
      <c r="I2" s="1"/>
    </row>
    <row r="3" spans="1:9" ht="15.75" x14ac:dyDescent="0.25">
      <c r="A3" s="2"/>
      <c r="B3" s="2"/>
      <c r="C3" s="2"/>
      <c r="D3" s="2"/>
      <c r="E3" s="2"/>
      <c r="F3" s="2"/>
      <c r="G3" s="2"/>
      <c r="H3" s="2"/>
      <c r="I3" s="79"/>
    </row>
    <row r="4" spans="1:9" ht="15.75" x14ac:dyDescent="0.25">
      <c r="A4" s="4"/>
      <c r="B4" s="82"/>
      <c r="C4" s="78" t="s">
        <v>127</v>
      </c>
      <c r="D4" s="77"/>
      <c r="E4" s="77"/>
      <c r="F4" s="65"/>
      <c r="G4" s="65"/>
      <c r="H4" s="66" t="s">
        <v>142</v>
      </c>
      <c r="I4" s="4"/>
    </row>
    <row r="5" spans="1:9" x14ac:dyDescent="0.25">
      <c r="A5" s="76"/>
      <c r="B5" s="83"/>
      <c r="C5" s="76"/>
      <c r="D5" s="76"/>
      <c r="E5" s="76"/>
      <c r="F5" s="76"/>
      <c r="G5" s="76"/>
      <c r="H5" s="76"/>
      <c r="I5" s="76"/>
    </row>
    <row r="6" spans="1:9" x14ac:dyDescent="0.25">
      <c r="A6" s="5" t="s">
        <v>1</v>
      </c>
      <c r="B6" s="19" t="s">
        <v>2</v>
      </c>
      <c r="C6" s="6" t="s">
        <v>3</v>
      </c>
      <c r="D6" s="6" t="s">
        <v>4</v>
      </c>
      <c r="E6" s="6" t="s">
        <v>5</v>
      </c>
      <c r="F6" s="6" t="s">
        <v>10</v>
      </c>
      <c r="G6" s="5" t="s">
        <v>1</v>
      </c>
      <c r="H6" s="6"/>
    </row>
    <row r="7" spans="1:9" x14ac:dyDescent="0.25">
      <c r="A7" s="5">
        <v>1</v>
      </c>
      <c r="B7" s="80">
        <v>32640</v>
      </c>
      <c r="C7" s="7">
        <v>13.78</v>
      </c>
      <c r="D7" s="7">
        <v>12.78</v>
      </c>
      <c r="E7" s="7">
        <v>12.32</v>
      </c>
      <c r="F7" s="7">
        <v>14.29</v>
      </c>
      <c r="G7" s="5">
        <v>1</v>
      </c>
      <c r="H7" s="8"/>
    </row>
    <row r="8" spans="1:9" x14ac:dyDescent="0.25">
      <c r="A8" s="5">
        <v>2</v>
      </c>
      <c r="B8" s="80">
        <f>SUM(B7+525)</f>
        <v>33165</v>
      </c>
      <c r="C8" s="7">
        <f t="shared" ref="C8:E16" si="0">C7+0.17</f>
        <v>13.95</v>
      </c>
      <c r="D8" s="7">
        <f>D7+0.17</f>
        <v>12.95</v>
      </c>
      <c r="E8" s="7">
        <f>E7+0.17</f>
        <v>12.49</v>
      </c>
      <c r="F8" s="7">
        <f t="shared" ref="F8:F16" si="1">F7+0.17</f>
        <v>14.459999999999999</v>
      </c>
      <c r="G8" s="5">
        <v>2</v>
      </c>
      <c r="H8" s="8"/>
    </row>
    <row r="9" spans="1:9" x14ac:dyDescent="0.25">
      <c r="A9" s="5">
        <v>3</v>
      </c>
      <c r="B9" s="80">
        <f t="shared" ref="B9:B16" si="2">SUM(B8+525)</f>
        <v>33690</v>
      </c>
      <c r="C9" s="7">
        <f t="shared" si="0"/>
        <v>14.12</v>
      </c>
      <c r="D9" s="7">
        <f t="shared" si="0"/>
        <v>13.12</v>
      </c>
      <c r="E9" s="7">
        <f t="shared" si="0"/>
        <v>12.66</v>
      </c>
      <c r="F9" s="7">
        <f t="shared" si="1"/>
        <v>14.629999999999999</v>
      </c>
      <c r="G9" s="5">
        <v>3</v>
      </c>
      <c r="H9" s="8"/>
    </row>
    <row r="10" spans="1:9" x14ac:dyDescent="0.25">
      <c r="A10" s="5">
        <v>4</v>
      </c>
      <c r="B10" s="80">
        <f t="shared" si="2"/>
        <v>34215</v>
      </c>
      <c r="C10" s="7">
        <f t="shared" si="0"/>
        <v>14.29</v>
      </c>
      <c r="D10" s="7">
        <f t="shared" si="0"/>
        <v>13.29</v>
      </c>
      <c r="E10" s="7">
        <f t="shared" si="0"/>
        <v>12.83</v>
      </c>
      <c r="F10" s="7">
        <f t="shared" si="1"/>
        <v>14.799999999999999</v>
      </c>
      <c r="G10" s="5">
        <v>4</v>
      </c>
      <c r="H10" s="8"/>
    </row>
    <row r="11" spans="1:9" x14ac:dyDescent="0.25">
      <c r="A11" s="5">
        <v>5</v>
      </c>
      <c r="B11" s="80">
        <f t="shared" si="2"/>
        <v>34740</v>
      </c>
      <c r="C11" s="7">
        <f t="shared" si="0"/>
        <v>14.459999999999999</v>
      </c>
      <c r="D11" s="7">
        <f t="shared" si="0"/>
        <v>13.459999999999999</v>
      </c>
      <c r="E11" s="7">
        <f t="shared" si="0"/>
        <v>13</v>
      </c>
      <c r="F11" s="7">
        <f t="shared" si="1"/>
        <v>14.969999999999999</v>
      </c>
      <c r="G11" s="5">
        <v>5</v>
      </c>
      <c r="H11" s="8"/>
    </row>
    <row r="12" spans="1:9" x14ac:dyDescent="0.25">
      <c r="A12" s="5">
        <v>6</v>
      </c>
      <c r="B12" s="80">
        <f t="shared" si="2"/>
        <v>35265</v>
      </c>
      <c r="C12" s="7">
        <f t="shared" si="0"/>
        <v>14.629999999999999</v>
      </c>
      <c r="D12" s="7">
        <f t="shared" si="0"/>
        <v>13.629999999999999</v>
      </c>
      <c r="E12" s="7">
        <f t="shared" si="0"/>
        <v>13.17</v>
      </c>
      <c r="F12" s="7">
        <f t="shared" si="1"/>
        <v>15.139999999999999</v>
      </c>
      <c r="G12" s="5">
        <v>6</v>
      </c>
      <c r="H12" s="8"/>
    </row>
    <row r="13" spans="1:9" x14ac:dyDescent="0.25">
      <c r="A13" s="5">
        <v>7</v>
      </c>
      <c r="B13" s="80">
        <f t="shared" si="2"/>
        <v>35790</v>
      </c>
      <c r="C13" s="7">
        <f t="shared" si="0"/>
        <v>14.799999999999999</v>
      </c>
      <c r="D13" s="7">
        <f t="shared" si="0"/>
        <v>13.799999999999999</v>
      </c>
      <c r="E13" s="7">
        <f t="shared" si="0"/>
        <v>13.34</v>
      </c>
      <c r="F13" s="7">
        <f t="shared" si="1"/>
        <v>15.309999999999999</v>
      </c>
      <c r="G13" s="5">
        <v>7</v>
      </c>
      <c r="H13" s="8"/>
    </row>
    <row r="14" spans="1:9" x14ac:dyDescent="0.25">
      <c r="A14" s="5">
        <v>8</v>
      </c>
      <c r="B14" s="80">
        <f t="shared" si="2"/>
        <v>36315</v>
      </c>
      <c r="C14" s="7">
        <f t="shared" si="0"/>
        <v>14.969999999999999</v>
      </c>
      <c r="D14" s="7">
        <f t="shared" si="0"/>
        <v>13.969999999999999</v>
      </c>
      <c r="E14" s="7">
        <f t="shared" si="0"/>
        <v>13.51</v>
      </c>
      <c r="F14" s="7">
        <f t="shared" si="1"/>
        <v>15.479999999999999</v>
      </c>
      <c r="G14" s="5">
        <v>8</v>
      </c>
      <c r="H14" s="8"/>
    </row>
    <row r="15" spans="1:9" x14ac:dyDescent="0.25">
      <c r="A15" s="5">
        <v>9</v>
      </c>
      <c r="B15" s="80">
        <f t="shared" si="2"/>
        <v>36840</v>
      </c>
      <c r="C15" s="7">
        <f t="shared" si="0"/>
        <v>15.139999999999999</v>
      </c>
      <c r="D15" s="7">
        <f t="shared" si="0"/>
        <v>14.139999999999999</v>
      </c>
      <c r="E15" s="7">
        <f t="shared" si="0"/>
        <v>13.68</v>
      </c>
      <c r="F15" s="7">
        <f t="shared" si="1"/>
        <v>15.649999999999999</v>
      </c>
      <c r="G15" s="5">
        <v>9</v>
      </c>
      <c r="H15" s="8"/>
    </row>
    <row r="16" spans="1:9" x14ac:dyDescent="0.25">
      <c r="A16" s="5">
        <v>10</v>
      </c>
      <c r="B16" s="80">
        <f t="shared" si="2"/>
        <v>37365</v>
      </c>
      <c r="C16" s="7">
        <f t="shared" si="0"/>
        <v>15.309999999999999</v>
      </c>
      <c r="D16" s="7">
        <f t="shared" si="0"/>
        <v>14.309999999999999</v>
      </c>
      <c r="E16" s="7">
        <f t="shared" si="0"/>
        <v>13.85</v>
      </c>
      <c r="F16" s="7">
        <f t="shared" si="1"/>
        <v>15.819999999999999</v>
      </c>
      <c r="G16" s="5">
        <v>10</v>
      </c>
      <c r="H16" s="8"/>
    </row>
    <row r="17" spans="1:9" x14ac:dyDescent="0.25">
      <c r="A17" s="94" t="s">
        <v>90</v>
      </c>
      <c r="B17" s="94"/>
      <c r="C17" s="94"/>
      <c r="D17" s="95"/>
      <c r="E17" s="95"/>
      <c r="F17" s="95"/>
      <c r="G17" s="95"/>
      <c r="H17" s="95"/>
      <c r="I17" s="95"/>
    </row>
    <row r="18" spans="1:9" x14ac:dyDescent="0.25">
      <c r="A18" s="5">
        <v>11</v>
      </c>
      <c r="B18" s="80"/>
      <c r="C18" s="7">
        <f>C16+0.17</f>
        <v>15.479999999999999</v>
      </c>
      <c r="D18" s="7">
        <f>D16+0.17</f>
        <v>14.479999999999999</v>
      </c>
      <c r="E18" s="7">
        <f>E16+0.17</f>
        <v>14.02</v>
      </c>
      <c r="F18" s="7">
        <f>F16+0.17</f>
        <v>15.989999999999998</v>
      </c>
      <c r="G18" s="5">
        <v>11</v>
      </c>
      <c r="H18" s="8"/>
    </row>
    <row r="19" spans="1:9" x14ac:dyDescent="0.25">
      <c r="A19" s="5">
        <v>12</v>
      </c>
      <c r="B19" s="80"/>
      <c r="C19" s="7">
        <f t="shared" ref="C19:F27" si="3">C18+0.17</f>
        <v>15.649999999999999</v>
      </c>
      <c r="D19" s="7">
        <f t="shared" si="3"/>
        <v>14.649999999999999</v>
      </c>
      <c r="E19" s="7">
        <f t="shared" si="3"/>
        <v>14.19</v>
      </c>
      <c r="F19" s="7">
        <f t="shared" si="3"/>
        <v>16.16</v>
      </c>
      <c r="G19" s="5">
        <v>12</v>
      </c>
      <c r="H19" s="8"/>
    </row>
    <row r="20" spans="1:9" x14ac:dyDescent="0.25">
      <c r="A20" s="5">
        <v>13</v>
      </c>
      <c r="B20" s="80"/>
      <c r="C20" s="7">
        <f t="shared" si="3"/>
        <v>15.819999999999999</v>
      </c>
      <c r="D20" s="7">
        <f t="shared" si="3"/>
        <v>14.819999999999999</v>
      </c>
      <c r="E20" s="7">
        <f t="shared" si="3"/>
        <v>14.36</v>
      </c>
      <c r="F20" s="7">
        <f t="shared" si="3"/>
        <v>16.330000000000002</v>
      </c>
      <c r="G20" s="5">
        <v>13</v>
      </c>
      <c r="H20" s="8"/>
    </row>
    <row r="21" spans="1:9" x14ac:dyDescent="0.25">
      <c r="A21" s="5">
        <v>14</v>
      </c>
      <c r="B21" s="80"/>
      <c r="C21" s="7">
        <f t="shared" si="3"/>
        <v>15.989999999999998</v>
      </c>
      <c r="D21" s="7">
        <f t="shared" si="3"/>
        <v>14.989999999999998</v>
      </c>
      <c r="E21" s="7">
        <f t="shared" si="3"/>
        <v>14.53</v>
      </c>
      <c r="F21" s="7">
        <f t="shared" si="3"/>
        <v>16.500000000000004</v>
      </c>
      <c r="G21" s="5">
        <v>14</v>
      </c>
      <c r="H21" s="8"/>
    </row>
    <row r="22" spans="1:9" x14ac:dyDescent="0.25">
      <c r="A22" s="5">
        <v>15</v>
      </c>
      <c r="B22" s="80"/>
      <c r="C22" s="7">
        <f t="shared" si="3"/>
        <v>16.16</v>
      </c>
      <c r="D22" s="7">
        <f t="shared" si="3"/>
        <v>15.159999999999998</v>
      </c>
      <c r="E22" s="7">
        <f t="shared" si="3"/>
        <v>14.7</v>
      </c>
      <c r="F22" s="7">
        <f t="shared" si="3"/>
        <v>16.670000000000005</v>
      </c>
      <c r="G22" s="5">
        <v>15</v>
      </c>
      <c r="H22" s="8"/>
    </row>
    <row r="23" spans="1:9" x14ac:dyDescent="0.25">
      <c r="A23" s="5">
        <v>16</v>
      </c>
      <c r="B23" s="80"/>
      <c r="C23" s="7">
        <f t="shared" si="3"/>
        <v>16.330000000000002</v>
      </c>
      <c r="D23" s="7">
        <f t="shared" si="3"/>
        <v>15.329999999999998</v>
      </c>
      <c r="E23" s="7">
        <f t="shared" si="3"/>
        <v>14.87</v>
      </c>
      <c r="F23" s="7">
        <f t="shared" si="3"/>
        <v>16.840000000000007</v>
      </c>
      <c r="G23" s="5">
        <v>16</v>
      </c>
      <c r="H23" s="8"/>
    </row>
    <row r="24" spans="1:9" x14ac:dyDescent="0.25">
      <c r="A24" s="5">
        <v>17</v>
      </c>
      <c r="B24" s="80"/>
      <c r="C24" s="7">
        <f t="shared" si="3"/>
        <v>16.500000000000004</v>
      </c>
      <c r="D24" s="7">
        <f t="shared" si="3"/>
        <v>15.499999999999998</v>
      </c>
      <c r="E24" s="7">
        <f t="shared" si="3"/>
        <v>15.04</v>
      </c>
      <c r="F24" s="7">
        <f t="shared" si="3"/>
        <v>17.010000000000009</v>
      </c>
      <c r="G24" s="5">
        <v>17</v>
      </c>
      <c r="H24" s="8"/>
    </row>
    <row r="25" spans="1:9" x14ac:dyDescent="0.25">
      <c r="A25" s="5">
        <v>18</v>
      </c>
      <c r="B25" s="80"/>
      <c r="C25" s="7">
        <f t="shared" si="3"/>
        <v>16.670000000000005</v>
      </c>
      <c r="D25" s="7">
        <f t="shared" si="3"/>
        <v>15.669999999999998</v>
      </c>
      <c r="E25" s="7">
        <f t="shared" si="3"/>
        <v>15.209999999999999</v>
      </c>
      <c r="F25" s="7">
        <f t="shared" si="3"/>
        <v>17.18000000000001</v>
      </c>
      <c r="G25" s="5">
        <v>18</v>
      </c>
      <c r="H25" s="8"/>
    </row>
    <row r="26" spans="1:9" x14ac:dyDescent="0.25">
      <c r="A26" s="5">
        <v>19</v>
      </c>
      <c r="B26" s="80"/>
      <c r="C26" s="7">
        <f t="shared" si="3"/>
        <v>16.840000000000007</v>
      </c>
      <c r="D26" s="7">
        <f t="shared" si="3"/>
        <v>15.839999999999998</v>
      </c>
      <c r="E26" s="7">
        <f t="shared" si="3"/>
        <v>15.379999999999999</v>
      </c>
      <c r="F26" s="7">
        <f t="shared" si="3"/>
        <v>17.350000000000012</v>
      </c>
      <c r="G26" s="5">
        <v>19</v>
      </c>
      <c r="H26" s="8"/>
    </row>
    <row r="27" spans="1:9" x14ac:dyDescent="0.25">
      <c r="A27" s="5">
        <v>20</v>
      </c>
      <c r="B27" s="80"/>
      <c r="C27" s="7">
        <f t="shared" si="3"/>
        <v>17.010000000000009</v>
      </c>
      <c r="D27" s="7">
        <f t="shared" si="3"/>
        <v>16.009999999999998</v>
      </c>
      <c r="E27" s="7">
        <f t="shared" si="3"/>
        <v>15.549999999999999</v>
      </c>
      <c r="F27" s="7">
        <f t="shared" si="3"/>
        <v>17.520000000000014</v>
      </c>
      <c r="G27" s="5">
        <v>20</v>
      </c>
      <c r="H27" s="8"/>
    </row>
    <row r="28" spans="1:9" x14ac:dyDescent="0.25">
      <c r="A28" s="75"/>
      <c r="B28" s="80"/>
      <c r="C28" s="47"/>
      <c r="D28" s="47"/>
      <c r="H28" s="47"/>
      <c r="I28" s="12"/>
    </row>
    <row r="29" spans="1:9" x14ac:dyDescent="0.25">
      <c r="A29" s="75" t="s">
        <v>6</v>
      </c>
      <c r="B29" s="84" t="s">
        <v>143</v>
      </c>
      <c r="C29" s="42"/>
      <c r="D29" s="42"/>
      <c r="E29" s="42"/>
      <c r="F29" s="42"/>
    </row>
    <row r="30" spans="1:9" x14ac:dyDescent="0.25">
      <c r="A30" s="75" t="s">
        <v>7</v>
      </c>
      <c r="B30" s="85" t="s">
        <v>96</v>
      </c>
      <c r="E30" s="47"/>
      <c r="F30" s="47"/>
      <c r="G30" s="47"/>
      <c r="H30" s="47"/>
      <c r="I30" s="12"/>
    </row>
    <row r="31" spans="1:9" x14ac:dyDescent="0.25">
      <c r="A31" s="75" t="s">
        <v>8</v>
      </c>
      <c r="B31" s="86" t="s">
        <v>97</v>
      </c>
      <c r="C31" s="79"/>
      <c r="D31" s="79"/>
      <c r="E31" s="79"/>
      <c r="F31" s="79"/>
      <c r="G31" s="9"/>
      <c r="H31" s="9"/>
      <c r="I31" s="9"/>
    </row>
    <row r="32" spans="1:9" x14ac:dyDescent="0.25">
      <c r="A32" s="75" t="s">
        <v>9</v>
      </c>
      <c r="B32" s="85" t="s">
        <v>98</v>
      </c>
      <c r="C32" s="47"/>
      <c r="G32" s="47"/>
      <c r="H32" s="47"/>
      <c r="I32" s="12"/>
    </row>
    <row r="33" spans="1:9" x14ac:dyDescent="0.25">
      <c r="A33" s="75" t="s">
        <v>17</v>
      </c>
      <c r="B33" s="84" t="s">
        <v>100</v>
      </c>
      <c r="C33" s="42"/>
      <c r="D33" s="42"/>
      <c r="E33" s="42"/>
      <c r="F33" s="42"/>
    </row>
    <row r="34" spans="1:9" x14ac:dyDescent="0.25">
      <c r="A34" s="75"/>
      <c r="B34" s="87" t="s">
        <v>105</v>
      </c>
      <c r="C34" s="75"/>
      <c r="D34" s="75"/>
      <c r="E34" s="75"/>
      <c r="F34" s="75"/>
      <c r="G34" s="12"/>
      <c r="H34" s="9"/>
      <c r="I34" s="9"/>
    </row>
  </sheetData>
  <mergeCells count="1">
    <mergeCell ref="A17:I17"/>
  </mergeCells>
  <pageMargins left="0.7" right="0.7" top="0.75" bottom="0.75" header="0.3" footer="0.3"/>
  <pageSetup scale="88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38"/>
  <sheetViews>
    <sheetView workbookViewId="0">
      <selection activeCell="U26" sqref="U26"/>
    </sheetView>
  </sheetViews>
  <sheetFormatPr defaultRowHeight="12.75" x14ac:dyDescent="0.2"/>
  <cols>
    <col min="1" max="2" width="8.85546875" style="58"/>
    <col min="3" max="3" width="10" style="58" bestFit="1" customWidth="1"/>
    <col min="4" max="258" width="8.85546875" style="58"/>
    <col min="259" max="259" width="10" style="58" bestFit="1" customWidth="1"/>
    <col min="260" max="514" width="8.85546875" style="58"/>
    <col min="515" max="515" width="10" style="58" bestFit="1" customWidth="1"/>
    <col min="516" max="770" width="8.85546875" style="58"/>
    <col min="771" max="771" width="10" style="58" bestFit="1" customWidth="1"/>
    <col min="772" max="1026" width="8.85546875" style="58"/>
    <col min="1027" max="1027" width="10" style="58" bestFit="1" customWidth="1"/>
    <col min="1028" max="1282" width="8.85546875" style="58"/>
    <col min="1283" max="1283" width="10" style="58" bestFit="1" customWidth="1"/>
    <col min="1284" max="1538" width="8.85546875" style="58"/>
    <col min="1539" max="1539" width="10" style="58" bestFit="1" customWidth="1"/>
    <col min="1540" max="1794" width="8.85546875" style="58"/>
    <col min="1795" max="1795" width="10" style="58" bestFit="1" customWidth="1"/>
    <col min="1796" max="2050" width="8.85546875" style="58"/>
    <col min="2051" max="2051" width="10" style="58" bestFit="1" customWidth="1"/>
    <col min="2052" max="2306" width="8.85546875" style="58"/>
    <col min="2307" max="2307" width="10" style="58" bestFit="1" customWidth="1"/>
    <col min="2308" max="2562" width="8.85546875" style="58"/>
    <col min="2563" max="2563" width="10" style="58" bestFit="1" customWidth="1"/>
    <col min="2564" max="2818" width="8.85546875" style="58"/>
    <col min="2819" max="2819" width="10" style="58" bestFit="1" customWidth="1"/>
    <col min="2820" max="3074" width="8.85546875" style="58"/>
    <col min="3075" max="3075" width="10" style="58" bestFit="1" customWidth="1"/>
    <col min="3076" max="3330" width="8.85546875" style="58"/>
    <col min="3331" max="3331" width="10" style="58" bestFit="1" customWidth="1"/>
    <col min="3332" max="3586" width="8.85546875" style="58"/>
    <col min="3587" max="3587" width="10" style="58" bestFit="1" customWidth="1"/>
    <col min="3588" max="3842" width="8.85546875" style="58"/>
    <col min="3843" max="3843" width="10" style="58" bestFit="1" customWidth="1"/>
    <col min="3844" max="4098" width="8.85546875" style="58"/>
    <col min="4099" max="4099" width="10" style="58" bestFit="1" customWidth="1"/>
    <col min="4100" max="4354" width="8.85546875" style="58"/>
    <col min="4355" max="4355" width="10" style="58" bestFit="1" customWidth="1"/>
    <col min="4356" max="4610" width="8.85546875" style="58"/>
    <col min="4611" max="4611" width="10" style="58" bestFit="1" customWidth="1"/>
    <col min="4612" max="4866" width="8.85546875" style="58"/>
    <col min="4867" max="4867" width="10" style="58" bestFit="1" customWidth="1"/>
    <col min="4868" max="5122" width="8.85546875" style="58"/>
    <col min="5123" max="5123" width="10" style="58" bestFit="1" customWidth="1"/>
    <col min="5124" max="5378" width="8.85546875" style="58"/>
    <col min="5379" max="5379" width="10" style="58" bestFit="1" customWidth="1"/>
    <col min="5380" max="5634" width="8.85546875" style="58"/>
    <col min="5635" max="5635" width="10" style="58" bestFit="1" customWidth="1"/>
    <col min="5636" max="5890" width="8.85546875" style="58"/>
    <col min="5891" max="5891" width="10" style="58" bestFit="1" customWidth="1"/>
    <col min="5892" max="6146" width="8.85546875" style="58"/>
    <col min="6147" max="6147" width="10" style="58" bestFit="1" customWidth="1"/>
    <col min="6148" max="6402" width="8.85546875" style="58"/>
    <col min="6403" max="6403" width="10" style="58" bestFit="1" customWidth="1"/>
    <col min="6404" max="6658" width="8.85546875" style="58"/>
    <col min="6659" max="6659" width="10" style="58" bestFit="1" customWidth="1"/>
    <col min="6660" max="6914" width="8.85546875" style="58"/>
    <col min="6915" max="6915" width="10" style="58" bestFit="1" customWidth="1"/>
    <col min="6916" max="7170" width="8.85546875" style="58"/>
    <col min="7171" max="7171" width="10" style="58" bestFit="1" customWidth="1"/>
    <col min="7172" max="7426" width="8.85546875" style="58"/>
    <col min="7427" max="7427" width="10" style="58" bestFit="1" customWidth="1"/>
    <col min="7428" max="7682" width="8.85546875" style="58"/>
    <col min="7683" max="7683" width="10" style="58" bestFit="1" customWidth="1"/>
    <col min="7684" max="7938" width="8.85546875" style="58"/>
    <col min="7939" max="7939" width="10" style="58" bestFit="1" customWidth="1"/>
    <col min="7940" max="8194" width="8.85546875" style="58"/>
    <col min="8195" max="8195" width="10" style="58" bestFit="1" customWidth="1"/>
    <col min="8196" max="8450" width="8.85546875" style="58"/>
    <col min="8451" max="8451" width="10" style="58" bestFit="1" customWidth="1"/>
    <col min="8452" max="8706" width="8.85546875" style="58"/>
    <col min="8707" max="8707" width="10" style="58" bestFit="1" customWidth="1"/>
    <col min="8708" max="8962" width="8.85546875" style="58"/>
    <col min="8963" max="8963" width="10" style="58" bestFit="1" customWidth="1"/>
    <col min="8964" max="9218" width="8.85546875" style="58"/>
    <col min="9219" max="9219" width="10" style="58" bestFit="1" customWidth="1"/>
    <col min="9220" max="9474" width="8.85546875" style="58"/>
    <col min="9475" max="9475" width="10" style="58" bestFit="1" customWidth="1"/>
    <col min="9476" max="9730" width="8.85546875" style="58"/>
    <col min="9731" max="9731" width="10" style="58" bestFit="1" customWidth="1"/>
    <col min="9732" max="9986" width="8.85546875" style="58"/>
    <col min="9987" max="9987" width="10" style="58" bestFit="1" customWidth="1"/>
    <col min="9988" max="10242" width="8.85546875" style="58"/>
    <col min="10243" max="10243" width="10" style="58" bestFit="1" customWidth="1"/>
    <col min="10244" max="10498" width="8.85546875" style="58"/>
    <col min="10499" max="10499" width="10" style="58" bestFit="1" customWidth="1"/>
    <col min="10500" max="10754" width="8.85546875" style="58"/>
    <col min="10755" max="10755" width="10" style="58" bestFit="1" customWidth="1"/>
    <col min="10756" max="11010" width="8.85546875" style="58"/>
    <col min="11011" max="11011" width="10" style="58" bestFit="1" customWidth="1"/>
    <col min="11012" max="11266" width="8.85546875" style="58"/>
    <col min="11267" max="11267" width="10" style="58" bestFit="1" customWidth="1"/>
    <col min="11268" max="11522" width="8.85546875" style="58"/>
    <col min="11523" max="11523" width="10" style="58" bestFit="1" customWidth="1"/>
    <col min="11524" max="11778" width="8.85546875" style="58"/>
    <col min="11779" max="11779" width="10" style="58" bestFit="1" customWidth="1"/>
    <col min="11780" max="12034" width="8.85546875" style="58"/>
    <col min="12035" max="12035" width="10" style="58" bestFit="1" customWidth="1"/>
    <col min="12036" max="12290" width="8.85546875" style="58"/>
    <col min="12291" max="12291" width="10" style="58" bestFit="1" customWidth="1"/>
    <col min="12292" max="12546" width="8.85546875" style="58"/>
    <col min="12547" max="12547" width="10" style="58" bestFit="1" customWidth="1"/>
    <col min="12548" max="12802" width="8.85546875" style="58"/>
    <col min="12803" max="12803" width="10" style="58" bestFit="1" customWidth="1"/>
    <col min="12804" max="13058" width="8.85546875" style="58"/>
    <col min="13059" max="13059" width="10" style="58" bestFit="1" customWidth="1"/>
    <col min="13060" max="13314" width="8.85546875" style="58"/>
    <col min="13315" max="13315" width="10" style="58" bestFit="1" customWidth="1"/>
    <col min="13316" max="13570" width="8.85546875" style="58"/>
    <col min="13571" max="13571" width="10" style="58" bestFit="1" customWidth="1"/>
    <col min="13572" max="13826" width="8.85546875" style="58"/>
    <col min="13827" max="13827" width="10" style="58" bestFit="1" customWidth="1"/>
    <col min="13828" max="14082" width="8.85546875" style="58"/>
    <col min="14083" max="14083" width="10" style="58" bestFit="1" customWidth="1"/>
    <col min="14084" max="14338" width="8.85546875" style="58"/>
    <col min="14339" max="14339" width="10" style="58" bestFit="1" customWidth="1"/>
    <col min="14340" max="14594" width="8.85546875" style="58"/>
    <col min="14595" max="14595" width="10" style="58" bestFit="1" customWidth="1"/>
    <col min="14596" max="14850" width="8.85546875" style="58"/>
    <col min="14851" max="14851" width="10" style="58" bestFit="1" customWidth="1"/>
    <col min="14852" max="15106" width="8.85546875" style="58"/>
    <col min="15107" max="15107" width="10" style="58" bestFit="1" customWidth="1"/>
    <col min="15108" max="15362" width="8.85546875" style="58"/>
    <col min="15363" max="15363" width="10" style="58" bestFit="1" customWidth="1"/>
    <col min="15364" max="15618" width="8.85546875" style="58"/>
    <col min="15619" max="15619" width="10" style="58" bestFit="1" customWidth="1"/>
    <col min="15620" max="15874" width="8.85546875" style="58"/>
    <col min="15875" max="15875" width="10" style="58" bestFit="1" customWidth="1"/>
    <col min="15876" max="16130" width="8.85546875" style="58"/>
    <col min="16131" max="16131" width="10" style="58" bestFit="1" customWidth="1"/>
    <col min="16132" max="16384" width="8.85546875" style="58"/>
  </cols>
  <sheetData>
    <row r="3" spans="1:27" x14ac:dyDescent="0.2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27" x14ac:dyDescent="0.2">
      <c r="C4" s="13" t="s">
        <v>28</v>
      </c>
      <c r="D4" s="13"/>
      <c r="E4" s="13"/>
      <c r="F4" s="13"/>
      <c r="G4" s="61"/>
      <c r="H4" s="61"/>
      <c r="I4" s="61"/>
      <c r="J4" s="61"/>
      <c r="K4" s="14"/>
      <c r="L4" s="14"/>
      <c r="M4" s="14"/>
      <c r="N4" s="14"/>
      <c r="O4" s="14"/>
      <c r="P4" s="14"/>
      <c r="Q4" s="61"/>
      <c r="R4" s="61"/>
    </row>
    <row r="5" spans="1:27" x14ac:dyDescent="0.2">
      <c r="A5" s="97" t="s">
        <v>131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</row>
    <row r="6" spans="1:27" x14ac:dyDescent="0.2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27" x14ac:dyDescent="0.2">
      <c r="B7" s="90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R7" s="90"/>
    </row>
    <row r="8" spans="1:27" x14ac:dyDescent="0.2">
      <c r="A8" s="19" t="s">
        <v>1</v>
      </c>
      <c r="B8" s="19" t="s">
        <v>29</v>
      </c>
      <c r="C8" s="19" t="s">
        <v>30</v>
      </c>
      <c r="D8" s="19" t="s">
        <v>31</v>
      </c>
      <c r="E8" s="19" t="s">
        <v>32</v>
      </c>
      <c r="F8" s="19" t="s">
        <v>33</v>
      </c>
      <c r="G8" s="19" t="s">
        <v>34</v>
      </c>
      <c r="H8" s="19" t="s">
        <v>35</v>
      </c>
      <c r="I8" s="19" t="s">
        <v>36</v>
      </c>
      <c r="J8" s="19" t="s">
        <v>37</v>
      </c>
      <c r="K8" s="19" t="s">
        <v>38</v>
      </c>
      <c r="L8" s="19" t="s">
        <v>9</v>
      </c>
      <c r="M8" s="19" t="s">
        <v>144</v>
      </c>
      <c r="N8" s="19" t="s">
        <v>145</v>
      </c>
      <c r="O8" s="19" t="s">
        <v>146</v>
      </c>
      <c r="P8" s="19" t="s">
        <v>147</v>
      </c>
      <c r="Q8" s="19" t="s">
        <v>1</v>
      </c>
      <c r="R8" s="15"/>
    </row>
    <row r="9" spans="1:27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5"/>
    </row>
    <row r="10" spans="1:27" x14ac:dyDescent="0.2">
      <c r="A10" s="19">
        <v>1</v>
      </c>
      <c r="B10" s="89">
        <v>32640</v>
      </c>
      <c r="C10" s="89">
        <f>B10+725</f>
        <v>33365</v>
      </c>
      <c r="D10" s="89">
        <f>C10+725</f>
        <v>34090</v>
      </c>
      <c r="E10" s="89">
        <f>D10+725</f>
        <v>34815</v>
      </c>
      <c r="F10" s="89">
        <f>E10+725</f>
        <v>35540</v>
      </c>
      <c r="G10" s="89">
        <f>F10+1225</f>
        <v>36765</v>
      </c>
      <c r="H10" s="89">
        <f>G10+1225</f>
        <v>37990</v>
      </c>
      <c r="I10" s="89">
        <f>H10+1225</f>
        <v>39215</v>
      </c>
      <c r="J10" s="89">
        <f>I10+1225</f>
        <v>40440</v>
      </c>
      <c r="K10" s="89">
        <f>J10+1225</f>
        <v>41665</v>
      </c>
      <c r="L10" s="89">
        <f>K10+2225</f>
        <v>43890</v>
      </c>
      <c r="M10" s="89">
        <f t="shared" ref="M10:P10" si="0">L10+2225</f>
        <v>46115</v>
      </c>
      <c r="N10" s="89">
        <f t="shared" si="0"/>
        <v>48340</v>
      </c>
      <c r="O10" s="89">
        <f t="shared" si="0"/>
        <v>50565</v>
      </c>
      <c r="P10" s="89">
        <f t="shared" si="0"/>
        <v>52790</v>
      </c>
      <c r="Q10" s="19">
        <v>1</v>
      </c>
      <c r="R10" s="89"/>
      <c r="Z10" s="52"/>
      <c r="AA10" s="19"/>
    </row>
    <row r="11" spans="1:27" x14ac:dyDescent="0.2">
      <c r="A11" s="19">
        <v>2</v>
      </c>
      <c r="B11" s="89">
        <f t="shared" ref="B11:L26" si="1">B10+525</f>
        <v>33165</v>
      </c>
      <c r="C11" s="89">
        <f t="shared" si="1"/>
        <v>33890</v>
      </c>
      <c r="D11" s="89">
        <f t="shared" si="1"/>
        <v>34615</v>
      </c>
      <c r="E11" s="89">
        <f t="shared" si="1"/>
        <v>35340</v>
      </c>
      <c r="F11" s="89">
        <f t="shared" si="1"/>
        <v>36065</v>
      </c>
      <c r="G11" s="89">
        <f t="shared" si="1"/>
        <v>37290</v>
      </c>
      <c r="H11" s="89">
        <f t="shared" si="1"/>
        <v>38515</v>
      </c>
      <c r="I11" s="89">
        <f t="shared" si="1"/>
        <v>39740</v>
      </c>
      <c r="J11" s="89">
        <f t="shared" si="1"/>
        <v>40965</v>
      </c>
      <c r="K11" s="89">
        <f t="shared" si="1"/>
        <v>42190</v>
      </c>
      <c r="L11" s="89">
        <f>L10+525</f>
        <v>44415</v>
      </c>
      <c r="M11" s="89">
        <f>L11+525</f>
        <v>44940</v>
      </c>
      <c r="N11" s="89">
        <f>N10+525</f>
        <v>48865</v>
      </c>
      <c r="O11" s="89">
        <f>O10+525</f>
        <v>51090</v>
      </c>
      <c r="P11" s="89">
        <f>P10+525</f>
        <v>53315</v>
      </c>
      <c r="Q11" s="19">
        <v>2</v>
      </c>
      <c r="R11" s="15"/>
    </row>
    <row r="12" spans="1:27" x14ac:dyDescent="0.2">
      <c r="A12" s="19">
        <v>3</v>
      </c>
      <c r="B12" s="89">
        <f t="shared" si="1"/>
        <v>33690</v>
      </c>
      <c r="C12" s="89">
        <f t="shared" si="1"/>
        <v>34415</v>
      </c>
      <c r="D12" s="89">
        <f t="shared" si="1"/>
        <v>35140</v>
      </c>
      <c r="E12" s="89">
        <f t="shared" si="1"/>
        <v>35865</v>
      </c>
      <c r="F12" s="89">
        <f t="shared" si="1"/>
        <v>36590</v>
      </c>
      <c r="G12" s="89">
        <f t="shared" si="1"/>
        <v>37815</v>
      </c>
      <c r="H12" s="89">
        <f t="shared" si="1"/>
        <v>39040</v>
      </c>
      <c r="I12" s="89">
        <f t="shared" si="1"/>
        <v>40265</v>
      </c>
      <c r="J12" s="89">
        <f t="shared" si="1"/>
        <v>41490</v>
      </c>
      <c r="K12" s="89">
        <f t="shared" si="1"/>
        <v>42715</v>
      </c>
      <c r="L12" s="89">
        <f t="shared" si="1"/>
        <v>44940</v>
      </c>
      <c r="M12" s="89">
        <f t="shared" ref="M12:M19" si="2">L12+525</f>
        <v>45465</v>
      </c>
      <c r="N12" s="89">
        <f t="shared" ref="N12:P19" si="3">N11+525</f>
        <v>49390</v>
      </c>
      <c r="O12" s="89">
        <f t="shared" si="3"/>
        <v>51615</v>
      </c>
      <c r="P12" s="89">
        <f t="shared" si="3"/>
        <v>53840</v>
      </c>
      <c r="Q12" s="19">
        <v>3</v>
      </c>
      <c r="R12" s="15"/>
    </row>
    <row r="13" spans="1:27" x14ac:dyDescent="0.2">
      <c r="A13" s="19">
        <v>4</v>
      </c>
      <c r="B13" s="89">
        <f t="shared" si="1"/>
        <v>34215</v>
      </c>
      <c r="C13" s="89">
        <f t="shared" si="1"/>
        <v>34940</v>
      </c>
      <c r="D13" s="89">
        <f t="shared" si="1"/>
        <v>35665</v>
      </c>
      <c r="E13" s="89">
        <f t="shared" si="1"/>
        <v>36390</v>
      </c>
      <c r="F13" s="89">
        <f t="shared" si="1"/>
        <v>37115</v>
      </c>
      <c r="G13" s="89">
        <f t="shared" si="1"/>
        <v>38340</v>
      </c>
      <c r="H13" s="89">
        <f t="shared" si="1"/>
        <v>39565</v>
      </c>
      <c r="I13" s="89">
        <f t="shared" si="1"/>
        <v>40790</v>
      </c>
      <c r="J13" s="89">
        <f t="shared" si="1"/>
        <v>42015</v>
      </c>
      <c r="K13" s="89">
        <f t="shared" si="1"/>
        <v>43240</v>
      </c>
      <c r="L13" s="89">
        <f t="shared" si="1"/>
        <v>45465</v>
      </c>
      <c r="M13" s="89">
        <f t="shared" si="2"/>
        <v>45990</v>
      </c>
      <c r="N13" s="89">
        <f t="shared" si="3"/>
        <v>49915</v>
      </c>
      <c r="O13" s="89">
        <f t="shared" si="3"/>
        <v>52140</v>
      </c>
      <c r="P13" s="89">
        <f t="shared" si="3"/>
        <v>54365</v>
      </c>
      <c r="Q13" s="19">
        <v>4</v>
      </c>
      <c r="R13" s="15"/>
    </row>
    <row r="14" spans="1:27" x14ac:dyDescent="0.2">
      <c r="A14" s="19">
        <v>5</v>
      </c>
      <c r="B14" s="89">
        <f t="shared" si="1"/>
        <v>34740</v>
      </c>
      <c r="C14" s="89">
        <f t="shared" si="1"/>
        <v>35465</v>
      </c>
      <c r="D14" s="89">
        <f t="shared" si="1"/>
        <v>36190</v>
      </c>
      <c r="E14" s="89">
        <f t="shared" si="1"/>
        <v>36915</v>
      </c>
      <c r="F14" s="89">
        <f t="shared" si="1"/>
        <v>37640</v>
      </c>
      <c r="G14" s="89">
        <f t="shared" si="1"/>
        <v>38865</v>
      </c>
      <c r="H14" s="89">
        <f t="shared" si="1"/>
        <v>40090</v>
      </c>
      <c r="I14" s="89">
        <f t="shared" si="1"/>
        <v>41315</v>
      </c>
      <c r="J14" s="89">
        <f t="shared" si="1"/>
        <v>42540</v>
      </c>
      <c r="K14" s="89">
        <f t="shared" si="1"/>
        <v>43765</v>
      </c>
      <c r="L14" s="89">
        <f t="shared" si="1"/>
        <v>45990</v>
      </c>
      <c r="M14" s="89">
        <f t="shared" si="2"/>
        <v>46515</v>
      </c>
      <c r="N14" s="89">
        <f t="shared" si="3"/>
        <v>50440</v>
      </c>
      <c r="O14" s="89">
        <f t="shared" si="3"/>
        <v>52665</v>
      </c>
      <c r="P14" s="89">
        <f t="shared" si="3"/>
        <v>54890</v>
      </c>
      <c r="Q14" s="19">
        <v>5</v>
      </c>
      <c r="R14" s="15"/>
    </row>
    <row r="15" spans="1:27" x14ac:dyDescent="0.2">
      <c r="A15" s="19">
        <v>6</v>
      </c>
      <c r="B15" s="89">
        <f t="shared" si="1"/>
        <v>35265</v>
      </c>
      <c r="C15" s="89">
        <f t="shared" si="1"/>
        <v>35990</v>
      </c>
      <c r="D15" s="89">
        <f t="shared" si="1"/>
        <v>36715</v>
      </c>
      <c r="E15" s="89">
        <f t="shared" si="1"/>
        <v>37440</v>
      </c>
      <c r="F15" s="89">
        <f t="shared" si="1"/>
        <v>38165</v>
      </c>
      <c r="G15" s="89">
        <f t="shared" si="1"/>
        <v>39390</v>
      </c>
      <c r="H15" s="89">
        <f t="shared" si="1"/>
        <v>40615</v>
      </c>
      <c r="I15" s="89">
        <f t="shared" si="1"/>
        <v>41840</v>
      </c>
      <c r="J15" s="89">
        <f t="shared" si="1"/>
        <v>43065</v>
      </c>
      <c r="K15" s="89">
        <f t="shared" si="1"/>
        <v>44290</v>
      </c>
      <c r="L15" s="89">
        <f t="shared" si="1"/>
        <v>46515</v>
      </c>
      <c r="M15" s="89">
        <f t="shared" si="2"/>
        <v>47040</v>
      </c>
      <c r="N15" s="89">
        <f t="shared" si="3"/>
        <v>50965</v>
      </c>
      <c r="O15" s="89">
        <f t="shared" si="3"/>
        <v>53190</v>
      </c>
      <c r="P15" s="89">
        <f t="shared" si="3"/>
        <v>55415</v>
      </c>
      <c r="Q15" s="19">
        <v>6</v>
      </c>
      <c r="R15" s="15"/>
    </row>
    <row r="16" spans="1:27" x14ac:dyDescent="0.2">
      <c r="A16" s="19">
        <v>7</v>
      </c>
      <c r="B16" s="89">
        <f t="shared" si="1"/>
        <v>35790</v>
      </c>
      <c r="C16" s="89">
        <f t="shared" si="1"/>
        <v>36515</v>
      </c>
      <c r="D16" s="89">
        <f t="shared" si="1"/>
        <v>37240</v>
      </c>
      <c r="E16" s="89">
        <f t="shared" si="1"/>
        <v>37965</v>
      </c>
      <c r="F16" s="89">
        <f t="shared" si="1"/>
        <v>38690</v>
      </c>
      <c r="G16" s="89">
        <f t="shared" si="1"/>
        <v>39915</v>
      </c>
      <c r="H16" s="89">
        <f t="shared" si="1"/>
        <v>41140</v>
      </c>
      <c r="I16" s="89">
        <f t="shared" si="1"/>
        <v>42365</v>
      </c>
      <c r="J16" s="89">
        <f t="shared" si="1"/>
        <v>43590</v>
      </c>
      <c r="K16" s="89">
        <f t="shared" si="1"/>
        <v>44815</v>
      </c>
      <c r="L16" s="89">
        <f t="shared" si="1"/>
        <v>47040</v>
      </c>
      <c r="M16" s="89">
        <f t="shared" si="2"/>
        <v>47565</v>
      </c>
      <c r="N16" s="89">
        <f t="shared" si="3"/>
        <v>51490</v>
      </c>
      <c r="O16" s="89">
        <f t="shared" si="3"/>
        <v>53715</v>
      </c>
      <c r="P16" s="89">
        <f t="shared" si="3"/>
        <v>55940</v>
      </c>
      <c r="Q16" s="19">
        <v>7</v>
      </c>
      <c r="R16" s="15"/>
    </row>
    <row r="17" spans="1:18" x14ac:dyDescent="0.2">
      <c r="A17" s="19">
        <v>8</v>
      </c>
      <c r="B17" s="89">
        <f t="shared" si="1"/>
        <v>36315</v>
      </c>
      <c r="C17" s="89">
        <f t="shared" si="1"/>
        <v>37040</v>
      </c>
      <c r="D17" s="89">
        <f t="shared" si="1"/>
        <v>37765</v>
      </c>
      <c r="E17" s="89">
        <f t="shared" si="1"/>
        <v>38490</v>
      </c>
      <c r="F17" s="89">
        <f t="shared" si="1"/>
        <v>39215</v>
      </c>
      <c r="G17" s="89">
        <f t="shared" si="1"/>
        <v>40440</v>
      </c>
      <c r="H17" s="89">
        <f t="shared" si="1"/>
        <v>41665</v>
      </c>
      <c r="I17" s="89">
        <f t="shared" si="1"/>
        <v>42890</v>
      </c>
      <c r="J17" s="89">
        <f t="shared" si="1"/>
        <v>44115</v>
      </c>
      <c r="K17" s="89">
        <f t="shared" si="1"/>
        <v>45340</v>
      </c>
      <c r="L17" s="89">
        <f t="shared" si="1"/>
        <v>47565</v>
      </c>
      <c r="M17" s="89">
        <f t="shared" si="2"/>
        <v>48090</v>
      </c>
      <c r="N17" s="89">
        <f t="shared" si="3"/>
        <v>52015</v>
      </c>
      <c r="O17" s="89">
        <f t="shared" si="3"/>
        <v>54240</v>
      </c>
      <c r="P17" s="89">
        <f t="shared" si="3"/>
        <v>56465</v>
      </c>
      <c r="Q17" s="19">
        <v>8</v>
      </c>
      <c r="R17" s="15"/>
    </row>
    <row r="18" spans="1:18" x14ac:dyDescent="0.2">
      <c r="A18" s="19">
        <v>9</v>
      </c>
      <c r="B18" s="89">
        <f t="shared" si="1"/>
        <v>36840</v>
      </c>
      <c r="C18" s="89">
        <f t="shared" si="1"/>
        <v>37565</v>
      </c>
      <c r="D18" s="89">
        <f t="shared" si="1"/>
        <v>38290</v>
      </c>
      <c r="E18" s="89">
        <f t="shared" si="1"/>
        <v>39015</v>
      </c>
      <c r="F18" s="89">
        <f t="shared" si="1"/>
        <v>39740</v>
      </c>
      <c r="G18" s="89">
        <f t="shared" si="1"/>
        <v>40965</v>
      </c>
      <c r="H18" s="89">
        <f t="shared" si="1"/>
        <v>42190</v>
      </c>
      <c r="I18" s="89">
        <f t="shared" si="1"/>
        <v>43415</v>
      </c>
      <c r="J18" s="89">
        <f t="shared" si="1"/>
        <v>44640</v>
      </c>
      <c r="K18" s="89">
        <f t="shared" si="1"/>
        <v>45865</v>
      </c>
      <c r="L18" s="89">
        <f t="shared" si="1"/>
        <v>48090</v>
      </c>
      <c r="M18" s="89">
        <f t="shared" si="2"/>
        <v>48615</v>
      </c>
      <c r="N18" s="89">
        <f t="shared" si="3"/>
        <v>52540</v>
      </c>
      <c r="O18" s="89">
        <f t="shared" si="3"/>
        <v>54765</v>
      </c>
      <c r="P18" s="89">
        <f t="shared" si="3"/>
        <v>56990</v>
      </c>
      <c r="Q18" s="19">
        <v>9</v>
      </c>
      <c r="R18" s="15"/>
    </row>
    <row r="19" spans="1:18" x14ac:dyDescent="0.2">
      <c r="A19" s="19">
        <v>10</v>
      </c>
      <c r="B19" s="89">
        <f t="shared" si="1"/>
        <v>37365</v>
      </c>
      <c r="C19" s="89">
        <f t="shared" si="1"/>
        <v>38090</v>
      </c>
      <c r="D19" s="89">
        <f t="shared" si="1"/>
        <v>38815</v>
      </c>
      <c r="E19" s="89">
        <f t="shared" si="1"/>
        <v>39540</v>
      </c>
      <c r="F19" s="89">
        <f t="shared" si="1"/>
        <v>40265</v>
      </c>
      <c r="G19" s="89">
        <f t="shared" si="1"/>
        <v>41490</v>
      </c>
      <c r="H19" s="89">
        <f t="shared" si="1"/>
        <v>42715</v>
      </c>
      <c r="I19" s="89">
        <f t="shared" si="1"/>
        <v>43940</v>
      </c>
      <c r="J19" s="89">
        <f t="shared" si="1"/>
        <v>45165</v>
      </c>
      <c r="K19" s="89">
        <f t="shared" si="1"/>
        <v>46390</v>
      </c>
      <c r="L19" s="89">
        <f t="shared" si="1"/>
        <v>48615</v>
      </c>
      <c r="M19" s="89">
        <f t="shared" si="2"/>
        <v>49140</v>
      </c>
      <c r="N19" s="89">
        <f t="shared" si="3"/>
        <v>53065</v>
      </c>
      <c r="O19" s="89">
        <f t="shared" si="3"/>
        <v>55290</v>
      </c>
      <c r="P19" s="89">
        <f t="shared" si="3"/>
        <v>57515</v>
      </c>
      <c r="Q19" s="19">
        <v>10</v>
      </c>
      <c r="R19" s="15"/>
    </row>
    <row r="20" spans="1:18" x14ac:dyDescent="0.2">
      <c r="C20" s="89"/>
      <c r="D20" s="89"/>
      <c r="E20" s="89"/>
      <c r="F20" s="89" t="s">
        <v>88</v>
      </c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19"/>
      <c r="R20" s="15"/>
    </row>
    <row r="21" spans="1:18" x14ac:dyDescent="0.2">
      <c r="A21" s="19">
        <v>11</v>
      </c>
      <c r="B21" s="89"/>
      <c r="C21" s="89">
        <f t="shared" ref="C21:K21" si="4">C19+525</f>
        <v>38615</v>
      </c>
      <c r="D21" s="89">
        <f t="shared" si="4"/>
        <v>39340</v>
      </c>
      <c r="E21" s="89">
        <f t="shared" si="4"/>
        <v>40065</v>
      </c>
      <c r="F21" s="89">
        <f t="shared" si="4"/>
        <v>40790</v>
      </c>
      <c r="G21" s="89">
        <f t="shared" si="4"/>
        <v>42015</v>
      </c>
      <c r="H21" s="89">
        <f t="shared" si="4"/>
        <v>43240</v>
      </c>
      <c r="I21" s="89">
        <f t="shared" si="4"/>
        <v>44465</v>
      </c>
      <c r="J21" s="89">
        <f t="shared" si="4"/>
        <v>45690</v>
      </c>
      <c r="K21" s="89">
        <f t="shared" si="4"/>
        <v>46915</v>
      </c>
      <c r="L21" s="89">
        <f>L19+525</f>
        <v>49140</v>
      </c>
      <c r="M21" s="89">
        <f>M19+525</f>
        <v>49665</v>
      </c>
      <c r="N21" s="89">
        <f>N19+525</f>
        <v>53590</v>
      </c>
      <c r="O21" s="89">
        <f>O19+525</f>
        <v>55815</v>
      </c>
      <c r="P21" s="89">
        <f>P19+525</f>
        <v>58040</v>
      </c>
      <c r="Q21" s="19">
        <v>11</v>
      </c>
      <c r="R21" s="15"/>
    </row>
    <row r="22" spans="1:18" x14ac:dyDescent="0.2">
      <c r="A22" s="19">
        <v>12</v>
      </c>
      <c r="B22" s="89"/>
      <c r="C22" s="89">
        <f t="shared" si="1"/>
        <v>39140</v>
      </c>
      <c r="D22" s="89">
        <f t="shared" si="1"/>
        <v>39865</v>
      </c>
      <c r="E22" s="89">
        <f t="shared" si="1"/>
        <v>40590</v>
      </c>
      <c r="F22" s="89">
        <f t="shared" si="1"/>
        <v>41315</v>
      </c>
      <c r="G22" s="89">
        <f t="shared" si="1"/>
        <v>42540</v>
      </c>
      <c r="H22" s="89">
        <f t="shared" si="1"/>
        <v>43765</v>
      </c>
      <c r="I22" s="89">
        <f t="shared" si="1"/>
        <v>44990</v>
      </c>
      <c r="J22" s="89">
        <f t="shared" si="1"/>
        <v>46215</v>
      </c>
      <c r="K22" s="89">
        <f t="shared" si="1"/>
        <v>47440</v>
      </c>
      <c r="L22" s="89">
        <f t="shared" ref="L22:P35" si="5">L20+525</f>
        <v>525</v>
      </c>
      <c r="M22" s="89">
        <f t="shared" si="5"/>
        <v>525</v>
      </c>
      <c r="N22" s="89">
        <f t="shared" si="5"/>
        <v>525</v>
      </c>
      <c r="O22" s="89">
        <f t="shared" si="5"/>
        <v>525</v>
      </c>
      <c r="P22" s="89">
        <f t="shared" si="5"/>
        <v>525</v>
      </c>
      <c r="Q22" s="19">
        <v>12</v>
      </c>
      <c r="R22" s="15"/>
    </row>
    <row r="23" spans="1:18" x14ac:dyDescent="0.2">
      <c r="A23" s="19">
        <v>13</v>
      </c>
      <c r="B23" s="89"/>
      <c r="C23" s="89">
        <f t="shared" si="1"/>
        <v>39665</v>
      </c>
      <c r="D23" s="89">
        <f t="shared" si="1"/>
        <v>40390</v>
      </c>
      <c r="E23" s="89">
        <f t="shared" si="1"/>
        <v>41115</v>
      </c>
      <c r="F23" s="89">
        <f t="shared" si="1"/>
        <v>41840</v>
      </c>
      <c r="G23" s="89">
        <f t="shared" si="1"/>
        <v>43065</v>
      </c>
      <c r="H23" s="89">
        <f t="shared" si="1"/>
        <v>44290</v>
      </c>
      <c r="I23" s="89">
        <f t="shared" si="1"/>
        <v>45515</v>
      </c>
      <c r="J23" s="89">
        <f t="shared" si="1"/>
        <v>46740</v>
      </c>
      <c r="K23" s="89">
        <f t="shared" si="1"/>
        <v>47965</v>
      </c>
      <c r="L23" s="89">
        <f t="shared" si="5"/>
        <v>49665</v>
      </c>
      <c r="M23" s="89">
        <f t="shared" si="5"/>
        <v>50190</v>
      </c>
      <c r="N23" s="89">
        <f t="shared" si="5"/>
        <v>54115</v>
      </c>
      <c r="O23" s="89">
        <f t="shared" si="5"/>
        <v>56340</v>
      </c>
      <c r="P23" s="89">
        <f t="shared" si="5"/>
        <v>58565</v>
      </c>
      <c r="Q23" s="19">
        <v>13</v>
      </c>
      <c r="R23" s="15"/>
    </row>
    <row r="24" spans="1:18" x14ac:dyDescent="0.2">
      <c r="A24" s="19">
        <v>14</v>
      </c>
      <c r="B24" s="89"/>
      <c r="C24" s="89">
        <f t="shared" si="1"/>
        <v>40190</v>
      </c>
      <c r="D24" s="89">
        <f t="shared" si="1"/>
        <v>40915</v>
      </c>
      <c r="E24" s="89">
        <f t="shared" si="1"/>
        <v>41640</v>
      </c>
      <c r="F24" s="89">
        <f t="shared" si="1"/>
        <v>42365</v>
      </c>
      <c r="G24" s="89">
        <f t="shared" si="1"/>
        <v>43590</v>
      </c>
      <c r="H24" s="89">
        <f t="shared" si="1"/>
        <v>44815</v>
      </c>
      <c r="I24" s="89">
        <f t="shared" si="1"/>
        <v>46040</v>
      </c>
      <c r="J24" s="89">
        <f t="shared" si="1"/>
        <v>47265</v>
      </c>
      <c r="K24" s="89">
        <f t="shared" si="1"/>
        <v>48490</v>
      </c>
      <c r="L24" s="89">
        <f t="shared" si="5"/>
        <v>1050</v>
      </c>
      <c r="M24" s="89">
        <f t="shared" si="5"/>
        <v>1050</v>
      </c>
      <c r="N24" s="89">
        <f t="shared" si="5"/>
        <v>1050</v>
      </c>
      <c r="O24" s="89">
        <f t="shared" si="5"/>
        <v>1050</v>
      </c>
      <c r="P24" s="89">
        <f t="shared" si="5"/>
        <v>1050</v>
      </c>
      <c r="Q24" s="19">
        <v>14</v>
      </c>
      <c r="R24" s="15"/>
    </row>
    <row r="25" spans="1:18" x14ac:dyDescent="0.2">
      <c r="A25" s="19">
        <v>15</v>
      </c>
      <c r="B25" s="89"/>
      <c r="C25" s="89">
        <f t="shared" si="1"/>
        <v>40715</v>
      </c>
      <c r="D25" s="89">
        <f t="shared" si="1"/>
        <v>41440</v>
      </c>
      <c r="E25" s="89">
        <f t="shared" si="1"/>
        <v>42165</v>
      </c>
      <c r="F25" s="89">
        <f t="shared" si="1"/>
        <v>42890</v>
      </c>
      <c r="G25" s="89">
        <f t="shared" si="1"/>
        <v>44115</v>
      </c>
      <c r="H25" s="89">
        <f t="shared" si="1"/>
        <v>45340</v>
      </c>
      <c r="I25" s="89">
        <f t="shared" si="1"/>
        <v>46565</v>
      </c>
      <c r="J25" s="89">
        <f t="shared" si="1"/>
        <v>47790</v>
      </c>
      <c r="K25" s="89">
        <f t="shared" si="1"/>
        <v>49015</v>
      </c>
      <c r="L25" s="89">
        <f t="shared" si="5"/>
        <v>50190</v>
      </c>
      <c r="M25" s="89">
        <f t="shared" si="5"/>
        <v>50715</v>
      </c>
      <c r="N25" s="89">
        <f t="shared" si="5"/>
        <v>54640</v>
      </c>
      <c r="O25" s="89">
        <f t="shared" si="5"/>
        <v>56865</v>
      </c>
      <c r="P25" s="89">
        <f t="shared" si="5"/>
        <v>59090</v>
      </c>
      <c r="Q25" s="19">
        <v>15</v>
      </c>
      <c r="R25" s="15"/>
    </row>
    <row r="26" spans="1:18" x14ac:dyDescent="0.2">
      <c r="A26" s="19">
        <v>16</v>
      </c>
      <c r="B26" s="89"/>
      <c r="C26" s="89"/>
      <c r="D26" s="89">
        <f t="shared" si="1"/>
        <v>41965</v>
      </c>
      <c r="E26" s="89">
        <f t="shared" si="1"/>
        <v>42690</v>
      </c>
      <c r="F26" s="89">
        <f t="shared" si="1"/>
        <v>43415</v>
      </c>
      <c r="G26" s="89">
        <f t="shared" si="1"/>
        <v>44640</v>
      </c>
      <c r="H26" s="89">
        <f t="shared" si="1"/>
        <v>45865</v>
      </c>
      <c r="I26" s="89">
        <f t="shared" si="1"/>
        <v>47090</v>
      </c>
      <c r="J26" s="89">
        <f t="shared" si="1"/>
        <v>48315</v>
      </c>
      <c r="K26" s="89">
        <f t="shared" si="1"/>
        <v>49540</v>
      </c>
      <c r="L26" s="89">
        <f t="shared" si="5"/>
        <v>1575</v>
      </c>
      <c r="M26" s="89">
        <f t="shared" si="5"/>
        <v>1575</v>
      </c>
      <c r="N26" s="89">
        <f t="shared" si="5"/>
        <v>1575</v>
      </c>
      <c r="O26" s="89">
        <f t="shared" si="5"/>
        <v>1575</v>
      </c>
      <c r="P26" s="89">
        <f t="shared" si="5"/>
        <v>1575</v>
      </c>
      <c r="Q26" s="19">
        <v>16</v>
      </c>
      <c r="R26" s="15"/>
    </row>
    <row r="27" spans="1:18" x14ac:dyDescent="0.2">
      <c r="A27" s="19">
        <v>17</v>
      </c>
      <c r="B27" s="89"/>
      <c r="C27" s="89"/>
      <c r="D27" s="89">
        <f t="shared" ref="D27:K35" si="6">D26+525</f>
        <v>42490</v>
      </c>
      <c r="E27" s="89">
        <f t="shared" si="6"/>
        <v>43215</v>
      </c>
      <c r="F27" s="89">
        <f t="shared" si="6"/>
        <v>43940</v>
      </c>
      <c r="G27" s="89">
        <f t="shared" si="6"/>
        <v>45165</v>
      </c>
      <c r="H27" s="89">
        <f t="shared" si="6"/>
        <v>46390</v>
      </c>
      <c r="I27" s="89">
        <f t="shared" si="6"/>
        <v>47615</v>
      </c>
      <c r="J27" s="89">
        <f t="shared" si="6"/>
        <v>48840</v>
      </c>
      <c r="K27" s="89">
        <f t="shared" si="6"/>
        <v>50065</v>
      </c>
      <c r="L27" s="89">
        <f t="shared" si="5"/>
        <v>50715</v>
      </c>
      <c r="M27" s="89">
        <f t="shared" si="5"/>
        <v>51240</v>
      </c>
      <c r="N27" s="89">
        <f t="shared" si="5"/>
        <v>55165</v>
      </c>
      <c r="O27" s="89">
        <f t="shared" si="5"/>
        <v>57390</v>
      </c>
      <c r="P27" s="89">
        <f t="shared" si="5"/>
        <v>59615</v>
      </c>
      <c r="Q27" s="19">
        <v>17</v>
      </c>
      <c r="R27" s="15"/>
    </row>
    <row r="28" spans="1:18" x14ac:dyDescent="0.2">
      <c r="A28" s="19">
        <v>18</v>
      </c>
      <c r="B28" s="89"/>
      <c r="C28" s="89"/>
      <c r="D28" s="89"/>
      <c r="E28" s="89">
        <f t="shared" si="6"/>
        <v>43740</v>
      </c>
      <c r="F28" s="89">
        <f t="shared" si="6"/>
        <v>44465</v>
      </c>
      <c r="G28" s="89">
        <f t="shared" si="6"/>
        <v>45690</v>
      </c>
      <c r="H28" s="89">
        <f t="shared" si="6"/>
        <v>46915</v>
      </c>
      <c r="I28" s="89">
        <f t="shared" si="6"/>
        <v>48140</v>
      </c>
      <c r="J28" s="89">
        <f t="shared" si="6"/>
        <v>49365</v>
      </c>
      <c r="K28" s="89">
        <f t="shared" si="6"/>
        <v>50590</v>
      </c>
      <c r="L28" s="89">
        <f t="shared" si="5"/>
        <v>2100</v>
      </c>
      <c r="M28" s="89">
        <f t="shared" si="5"/>
        <v>2100</v>
      </c>
      <c r="N28" s="89">
        <f t="shared" si="5"/>
        <v>2100</v>
      </c>
      <c r="O28" s="89">
        <f t="shared" si="5"/>
        <v>2100</v>
      </c>
      <c r="P28" s="89">
        <f t="shared" si="5"/>
        <v>2100</v>
      </c>
      <c r="Q28" s="19">
        <v>18</v>
      </c>
      <c r="R28" s="15"/>
    </row>
    <row r="29" spans="1:18" x14ac:dyDescent="0.2">
      <c r="A29" s="19">
        <v>19</v>
      </c>
      <c r="B29" s="89"/>
      <c r="C29" s="89"/>
      <c r="D29" s="89"/>
      <c r="E29" s="89">
        <f t="shared" si="6"/>
        <v>44265</v>
      </c>
      <c r="F29" s="89">
        <f t="shared" si="6"/>
        <v>44990</v>
      </c>
      <c r="G29" s="89">
        <f t="shared" si="6"/>
        <v>46215</v>
      </c>
      <c r="H29" s="89">
        <f t="shared" si="6"/>
        <v>47440</v>
      </c>
      <c r="I29" s="89">
        <f t="shared" si="6"/>
        <v>48665</v>
      </c>
      <c r="J29" s="89">
        <f t="shared" si="6"/>
        <v>49890</v>
      </c>
      <c r="K29" s="89">
        <f t="shared" si="6"/>
        <v>51115</v>
      </c>
      <c r="L29" s="89">
        <f t="shared" si="5"/>
        <v>51240</v>
      </c>
      <c r="M29" s="89">
        <f t="shared" si="5"/>
        <v>51765</v>
      </c>
      <c r="N29" s="89">
        <f t="shared" si="5"/>
        <v>55690</v>
      </c>
      <c r="O29" s="89">
        <f t="shared" si="5"/>
        <v>57915</v>
      </c>
      <c r="P29" s="89">
        <f t="shared" si="5"/>
        <v>60140</v>
      </c>
      <c r="Q29" s="19">
        <v>19</v>
      </c>
      <c r="R29" s="15"/>
    </row>
    <row r="30" spans="1:18" x14ac:dyDescent="0.2">
      <c r="A30" s="19">
        <v>20</v>
      </c>
      <c r="B30" s="89"/>
      <c r="C30" s="89"/>
      <c r="D30" s="89"/>
      <c r="E30" s="89"/>
      <c r="F30" s="89">
        <f t="shared" si="6"/>
        <v>45515</v>
      </c>
      <c r="G30" s="89">
        <f t="shared" si="6"/>
        <v>46740</v>
      </c>
      <c r="H30" s="89">
        <f t="shared" si="6"/>
        <v>47965</v>
      </c>
      <c r="I30" s="89">
        <f t="shared" si="6"/>
        <v>49190</v>
      </c>
      <c r="J30" s="89">
        <f t="shared" si="6"/>
        <v>50415</v>
      </c>
      <c r="K30" s="89">
        <f t="shared" si="6"/>
        <v>51640</v>
      </c>
      <c r="L30" s="89">
        <f t="shared" si="5"/>
        <v>2625</v>
      </c>
      <c r="M30" s="89">
        <f t="shared" si="5"/>
        <v>2625</v>
      </c>
      <c r="N30" s="89">
        <f t="shared" si="5"/>
        <v>2625</v>
      </c>
      <c r="O30" s="89">
        <f t="shared" si="5"/>
        <v>2625</v>
      </c>
      <c r="P30" s="89">
        <f t="shared" si="5"/>
        <v>2625</v>
      </c>
      <c r="Q30" s="19">
        <v>20</v>
      </c>
      <c r="R30" s="15"/>
    </row>
    <row r="31" spans="1:18" x14ac:dyDescent="0.2">
      <c r="A31" s="19">
        <v>21</v>
      </c>
      <c r="B31" s="89"/>
      <c r="C31" s="89"/>
      <c r="D31" s="89"/>
      <c r="E31" s="89"/>
      <c r="F31" s="89">
        <f t="shared" si="6"/>
        <v>46040</v>
      </c>
      <c r="G31" s="89">
        <f t="shared" si="6"/>
        <v>47265</v>
      </c>
      <c r="H31" s="89">
        <f t="shared" si="6"/>
        <v>48490</v>
      </c>
      <c r="I31" s="89">
        <f t="shared" si="6"/>
        <v>49715</v>
      </c>
      <c r="J31" s="89">
        <f t="shared" si="6"/>
        <v>50940</v>
      </c>
      <c r="K31" s="89">
        <f t="shared" si="6"/>
        <v>52165</v>
      </c>
      <c r="L31" s="89">
        <f t="shared" si="5"/>
        <v>51765</v>
      </c>
      <c r="M31" s="89">
        <f t="shared" si="5"/>
        <v>52290</v>
      </c>
      <c r="N31" s="89">
        <f t="shared" si="5"/>
        <v>56215</v>
      </c>
      <c r="O31" s="89">
        <f t="shared" si="5"/>
        <v>58440</v>
      </c>
      <c r="P31" s="89">
        <f t="shared" si="5"/>
        <v>60665</v>
      </c>
      <c r="Q31" s="19">
        <v>21</v>
      </c>
      <c r="R31" s="15"/>
    </row>
    <row r="32" spans="1:18" x14ac:dyDescent="0.2">
      <c r="A32" s="19">
        <v>22</v>
      </c>
      <c r="B32" s="89"/>
      <c r="C32" s="89"/>
      <c r="D32" s="89" t="s">
        <v>28</v>
      </c>
      <c r="E32" s="89"/>
      <c r="F32" s="89"/>
      <c r="G32" s="89">
        <f t="shared" si="6"/>
        <v>47790</v>
      </c>
      <c r="H32" s="89">
        <f t="shared" si="6"/>
        <v>49015</v>
      </c>
      <c r="I32" s="89">
        <f t="shared" si="6"/>
        <v>50240</v>
      </c>
      <c r="J32" s="89">
        <f t="shared" si="6"/>
        <v>51465</v>
      </c>
      <c r="K32" s="89">
        <f t="shared" si="6"/>
        <v>52690</v>
      </c>
      <c r="L32" s="89">
        <f t="shared" si="5"/>
        <v>3150</v>
      </c>
      <c r="M32" s="89">
        <f t="shared" si="5"/>
        <v>3150</v>
      </c>
      <c r="N32" s="89">
        <f t="shared" si="5"/>
        <v>3150</v>
      </c>
      <c r="O32" s="89">
        <f t="shared" si="5"/>
        <v>3150</v>
      </c>
      <c r="P32" s="89">
        <f t="shared" si="5"/>
        <v>3150</v>
      </c>
      <c r="Q32" s="19">
        <v>22</v>
      </c>
      <c r="R32" s="15"/>
    </row>
    <row r="33" spans="1:18" x14ac:dyDescent="0.2">
      <c r="A33" s="19">
        <v>23</v>
      </c>
      <c r="B33" s="89"/>
      <c r="C33" s="89"/>
      <c r="D33" s="89"/>
      <c r="E33" s="89"/>
      <c r="F33" s="89"/>
      <c r="G33" s="89">
        <f t="shared" si="6"/>
        <v>48315</v>
      </c>
      <c r="H33" s="89">
        <f t="shared" si="6"/>
        <v>49540</v>
      </c>
      <c r="I33" s="89">
        <f t="shared" si="6"/>
        <v>50765</v>
      </c>
      <c r="J33" s="89">
        <f t="shared" si="6"/>
        <v>51990</v>
      </c>
      <c r="K33" s="89">
        <f t="shared" si="6"/>
        <v>53215</v>
      </c>
      <c r="L33" s="89">
        <f t="shared" si="5"/>
        <v>52290</v>
      </c>
      <c r="M33" s="89">
        <f t="shared" si="5"/>
        <v>52815</v>
      </c>
      <c r="N33" s="89">
        <f t="shared" si="5"/>
        <v>56740</v>
      </c>
      <c r="O33" s="89">
        <f t="shared" si="5"/>
        <v>58965</v>
      </c>
      <c r="P33" s="89">
        <f t="shared" si="5"/>
        <v>61190</v>
      </c>
      <c r="Q33" s="19">
        <v>23</v>
      </c>
      <c r="R33" s="15"/>
    </row>
    <row r="34" spans="1:18" x14ac:dyDescent="0.2">
      <c r="A34" s="19">
        <v>24</v>
      </c>
      <c r="B34" s="89"/>
      <c r="C34" s="89"/>
      <c r="D34" s="89"/>
      <c r="E34" s="89"/>
      <c r="F34" s="89"/>
      <c r="G34" s="89"/>
      <c r="H34" s="89">
        <f t="shared" si="6"/>
        <v>50065</v>
      </c>
      <c r="I34" s="89">
        <f t="shared" si="6"/>
        <v>51290</v>
      </c>
      <c r="J34" s="89">
        <f t="shared" si="6"/>
        <v>52515</v>
      </c>
      <c r="K34" s="89">
        <f t="shared" si="6"/>
        <v>53740</v>
      </c>
      <c r="L34" s="89">
        <f t="shared" si="5"/>
        <v>3675</v>
      </c>
      <c r="M34" s="89">
        <f t="shared" si="5"/>
        <v>3675</v>
      </c>
      <c r="N34" s="89">
        <f t="shared" si="5"/>
        <v>3675</v>
      </c>
      <c r="O34" s="89">
        <f t="shared" si="5"/>
        <v>3675</v>
      </c>
      <c r="P34" s="89">
        <f t="shared" si="5"/>
        <v>3675</v>
      </c>
      <c r="Q34" s="19">
        <v>24</v>
      </c>
      <c r="R34" s="15"/>
    </row>
    <row r="35" spans="1:18" x14ac:dyDescent="0.2">
      <c r="A35" s="19">
        <v>25</v>
      </c>
      <c r="B35" s="89"/>
      <c r="C35" s="89"/>
      <c r="D35" s="89"/>
      <c r="E35" s="89"/>
      <c r="F35" s="89"/>
      <c r="G35" s="89"/>
      <c r="H35" s="89"/>
      <c r="I35" s="89">
        <f t="shared" si="6"/>
        <v>51815</v>
      </c>
      <c r="J35" s="89">
        <f t="shared" si="6"/>
        <v>53040</v>
      </c>
      <c r="K35" s="89">
        <f t="shared" si="6"/>
        <v>54265</v>
      </c>
      <c r="L35" s="89">
        <f t="shared" si="5"/>
        <v>52815</v>
      </c>
      <c r="M35" s="89">
        <f t="shared" si="5"/>
        <v>53340</v>
      </c>
      <c r="N35" s="89">
        <f t="shared" si="5"/>
        <v>57265</v>
      </c>
      <c r="O35" s="89">
        <f t="shared" si="5"/>
        <v>59490</v>
      </c>
      <c r="P35" s="89">
        <f t="shared" si="5"/>
        <v>61715</v>
      </c>
      <c r="Q35" s="19">
        <v>25</v>
      </c>
      <c r="R35" s="15"/>
    </row>
    <row r="36" spans="1:18" x14ac:dyDescent="0.2">
      <c r="A36" s="1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19"/>
      <c r="R36" s="15"/>
    </row>
    <row r="37" spans="1:18" s="60" customFormat="1" x14ac:dyDescent="0.2">
      <c r="B37" s="39" t="s">
        <v>103</v>
      </c>
    </row>
    <row r="38" spans="1:18" s="60" customFormat="1" x14ac:dyDescent="0.2"/>
  </sheetData>
  <mergeCells count="2">
    <mergeCell ref="A3:R3"/>
    <mergeCell ref="A5:R5"/>
  </mergeCells>
  <pageMargins left="0.7" right="0.7" top="0.5" bottom="0.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3"/>
  <sheetViews>
    <sheetView workbookViewId="0">
      <selection activeCell="M18" sqref="M18"/>
    </sheetView>
  </sheetViews>
  <sheetFormatPr defaultRowHeight="15" x14ac:dyDescent="0.25"/>
  <cols>
    <col min="2" max="2" width="5.28515625" customWidth="1"/>
    <col min="3" max="3" width="16.140625" style="55" bestFit="1" customWidth="1"/>
    <col min="4" max="4" width="4.7109375" style="21" customWidth="1"/>
    <col min="5" max="5" width="16.140625" style="55" customWidth="1"/>
    <col min="6" max="6" width="4.7109375" style="55" customWidth="1"/>
    <col min="7" max="7" width="21.140625" style="55" bestFit="1" customWidth="1"/>
    <col min="8" max="8" width="5.28515625" customWidth="1"/>
    <col min="255" max="255" width="5.28515625" customWidth="1"/>
    <col min="256" max="256" width="16.140625" bestFit="1" customWidth="1"/>
    <col min="257" max="257" width="7.140625" customWidth="1"/>
    <col min="258" max="258" width="16.5703125" bestFit="1" customWidth="1"/>
    <col min="259" max="260" width="7.5703125" customWidth="1"/>
    <col min="511" max="511" width="5.28515625" customWidth="1"/>
    <col min="512" max="512" width="16.140625" bestFit="1" customWidth="1"/>
    <col min="513" max="513" width="7.140625" customWidth="1"/>
    <col min="514" max="514" width="16.5703125" bestFit="1" customWidth="1"/>
    <col min="515" max="516" width="7.5703125" customWidth="1"/>
    <col min="767" max="767" width="5.28515625" customWidth="1"/>
    <col min="768" max="768" width="16.140625" bestFit="1" customWidth="1"/>
    <col min="769" max="769" width="7.140625" customWidth="1"/>
    <col min="770" max="770" width="16.5703125" bestFit="1" customWidth="1"/>
    <col min="771" max="772" width="7.5703125" customWidth="1"/>
    <col min="1023" max="1023" width="5.28515625" customWidth="1"/>
    <col min="1024" max="1024" width="16.140625" bestFit="1" customWidth="1"/>
    <col min="1025" max="1025" width="7.140625" customWidth="1"/>
    <col min="1026" max="1026" width="16.5703125" bestFit="1" customWidth="1"/>
    <col min="1027" max="1028" width="7.5703125" customWidth="1"/>
    <col min="1279" max="1279" width="5.28515625" customWidth="1"/>
    <col min="1280" max="1280" width="16.140625" bestFit="1" customWidth="1"/>
    <col min="1281" max="1281" width="7.140625" customWidth="1"/>
    <col min="1282" max="1282" width="16.5703125" bestFit="1" customWidth="1"/>
    <col min="1283" max="1284" width="7.5703125" customWidth="1"/>
    <col min="1535" max="1535" width="5.28515625" customWidth="1"/>
    <col min="1536" max="1536" width="16.140625" bestFit="1" customWidth="1"/>
    <col min="1537" max="1537" width="7.140625" customWidth="1"/>
    <col min="1538" max="1538" width="16.5703125" bestFit="1" customWidth="1"/>
    <col min="1539" max="1540" width="7.5703125" customWidth="1"/>
    <col min="1791" max="1791" width="5.28515625" customWidth="1"/>
    <col min="1792" max="1792" width="16.140625" bestFit="1" customWidth="1"/>
    <col min="1793" max="1793" width="7.140625" customWidth="1"/>
    <col min="1794" max="1794" width="16.5703125" bestFit="1" customWidth="1"/>
    <col min="1795" max="1796" width="7.5703125" customWidth="1"/>
    <col min="2047" max="2047" width="5.28515625" customWidth="1"/>
    <col min="2048" max="2048" width="16.140625" bestFit="1" customWidth="1"/>
    <col min="2049" max="2049" width="7.140625" customWidth="1"/>
    <col min="2050" max="2050" width="16.5703125" bestFit="1" customWidth="1"/>
    <col min="2051" max="2052" width="7.5703125" customWidth="1"/>
    <col min="2303" max="2303" width="5.28515625" customWidth="1"/>
    <col min="2304" max="2304" width="16.140625" bestFit="1" customWidth="1"/>
    <col min="2305" max="2305" width="7.140625" customWidth="1"/>
    <col min="2306" max="2306" width="16.5703125" bestFit="1" customWidth="1"/>
    <col min="2307" max="2308" width="7.5703125" customWidth="1"/>
    <col min="2559" max="2559" width="5.28515625" customWidth="1"/>
    <col min="2560" max="2560" width="16.140625" bestFit="1" customWidth="1"/>
    <col min="2561" max="2561" width="7.140625" customWidth="1"/>
    <col min="2562" max="2562" width="16.5703125" bestFit="1" customWidth="1"/>
    <col min="2563" max="2564" width="7.5703125" customWidth="1"/>
    <col min="2815" max="2815" width="5.28515625" customWidth="1"/>
    <col min="2816" max="2816" width="16.140625" bestFit="1" customWidth="1"/>
    <col min="2817" max="2817" width="7.140625" customWidth="1"/>
    <col min="2818" max="2818" width="16.5703125" bestFit="1" customWidth="1"/>
    <col min="2819" max="2820" width="7.5703125" customWidth="1"/>
    <col min="3071" max="3071" width="5.28515625" customWidth="1"/>
    <col min="3072" max="3072" width="16.140625" bestFit="1" customWidth="1"/>
    <col min="3073" max="3073" width="7.140625" customWidth="1"/>
    <col min="3074" max="3074" width="16.5703125" bestFit="1" customWidth="1"/>
    <col min="3075" max="3076" width="7.5703125" customWidth="1"/>
    <col min="3327" max="3327" width="5.28515625" customWidth="1"/>
    <col min="3328" max="3328" width="16.140625" bestFit="1" customWidth="1"/>
    <col min="3329" max="3329" width="7.140625" customWidth="1"/>
    <col min="3330" max="3330" width="16.5703125" bestFit="1" customWidth="1"/>
    <col min="3331" max="3332" width="7.5703125" customWidth="1"/>
    <col min="3583" max="3583" width="5.28515625" customWidth="1"/>
    <col min="3584" max="3584" width="16.140625" bestFit="1" customWidth="1"/>
    <col min="3585" max="3585" width="7.140625" customWidth="1"/>
    <col min="3586" max="3586" width="16.5703125" bestFit="1" customWidth="1"/>
    <col min="3587" max="3588" width="7.5703125" customWidth="1"/>
    <col min="3839" max="3839" width="5.28515625" customWidth="1"/>
    <col min="3840" max="3840" width="16.140625" bestFit="1" customWidth="1"/>
    <col min="3841" max="3841" width="7.140625" customWidth="1"/>
    <col min="3842" max="3842" width="16.5703125" bestFit="1" customWidth="1"/>
    <col min="3843" max="3844" width="7.5703125" customWidth="1"/>
    <col min="4095" max="4095" width="5.28515625" customWidth="1"/>
    <col min="4096" max="4096" width="16.140625" bestFit="1" customWidth="1"/>
    <col min="4097" max="4097" width="7.140625" customWidth="1"/>
    <col min="4098" max="4098" width="16.5703125" bestFit="1" customWidth="1"/>
    <col min="4099" max="4100" width="7.5703125" customWidth="1"/>
    <col min="4351" max="4351" width="5.28515625" customWidth="1"/>
    <col min="4352" max="4352" width="16.140625" bestFit="1" customWidth="1"/>
    <col min="4353" max="4353" width="7.140625" customWidth="1"/>
    <col min="4354" max="4354" width="16.5703125" bestFit="1" customWidth="1"/>
    <col min="4355" max="4356" width="7.5703125" customWidth="1"/>
    <col min="4607" max="4607" width="5.28515625" customWidth="1"/>
    <col min="4608" max="4608" width="16.140625" bestFit="1" customWidth="1"/>
    <col min="4609" max="4609" width="7.140625" customWidth="1"/>
    <col min="4610" max="4610" width="16.5703125" bestFit="1" customWidth="1"/>
    <col min="4611" max="4612" width="7.5703125" customWidth="1"/>
    <col min="4863" max="4863" width="5.28515625" customWidth="1"/>
    <col min="4864" max="4864" width="16.140625" bestFit="1" customWidth="1"/>
    <col min="4865" max="4865" width="7.140625" customWidth="1"/>
    <col min="4866" max="4866" width="16.5703125" bestFit="1" customWidth="1"/>
    <col min="4867" max="4868" width="7.5703125" customWidth="1"/>
    <col min="5119" max="5119" width="5.28515625" customWidth="1"/>
    <col min="5120" max="5120" width="16.140625" bestFit="1" customWidth="1"/>
    <col min="5121" max="5121" width="7.140625" customWidth="1"/>
    <col min="5122" max="5122" width="16.5703125" bestFit="1" customWidth="1"/>
    <col min="5123" max="5124" width="7.5703125" customWidth="1"/>
    <col min="5375" max="5375" width="5.28515625" customWidth="1"/>
    <col min="5376" max="5376" width="16.140625" bestFit="1" customWidth="1"/>
    <col min="5377" max="5377" width="7.140625" customWidth="1"/>
    <col min="5378" max="5378" width="16.5703125" bestFit="1" customWidth="1"/>
    <col min="5379" max="5380" width="7.5703125" customWidth="1"/>
    <col min="5631" max="5631" width="5.28515625" customWidth="1"/>
    <col min="5632" max="5632" width="16.140625" bestFit="1" customWidth="1"/>
    <col min="5633" max="5633" width="7.140625" customWidth="1"/>
    <col min="5634" max="5634" width="16.5703125" bestFit="1" customWidth="1"/>
    <col min="5635" max="5636" width="7.5703125" customWidth="1"/>
    <col min="5887" max="5887" width="5.28515625" customWidth="1"/>
    <col min="5888" max="5888" width="16.140625" bestFit="1" customWidth="1"/>
    <col min="5889" max="5889" width="7.140625" customWidth="1"/>
    <col min="5890" max="5890" width="16.5703125" bestFit="1" customWidth="1"/>
    <col min="5891" max="5892" width="7.5703125" customWidth="1"/>
    <col min="6143" max="6143" width="5.28515625" customWidth="1"/>
    <col min="6144" max="6144" width="16.140625" bestFit="1" customWidth="1"/>
    <col min="6145" max="6145" width="7.140625" customWidth="1"/>
    <col min="6146" max="6146" width="16.5703125" bestFit="1" customWidth="1"/>
    <col min="6147" max="6148" width="7.5703125" customWidth="1"/>
    <col min="6399" max="6399" width="5.28515625" customWidth="1"/>
    <col min="6400" max="6400" width="16.140625" bestFit="1" customWidth="1"/>
    <col min="6401" max="6401" width="7.140625" customWidth="1"/>
    <col min="6402" max="6402" width="16.5703125" bestFit="1" customWidth="1"/>
    <col min="6403" max="6404" width="7.5703125" customWidth="1"/>
    <col min="6655" max="6655" width="5.28515625" customWidth="1"/>
    <col min="6656" max="6656" width="16.140625" bestFit="1" customWidth="1"/>
    <col min="6657" max="6657" width="7.140625" customWidth="1"/>
    <col min="6658" max="6658" width="16.5703125" bestFit="1" customWidth="1"/>
    <col min="6659" max="6660" width="7.5703125" customWidth="1"/>
    <col min="6911" max="6911" width="5.28515625" customWidth="1"/>
    <col min="6912" max="6912" width="16.140625" bestFit="1" customWidth="1"/>
    <col min="6913" max="6913" width="7.140625" customWidth="1"/>
    <col min="6914" max="6914" width="16.5703125" bestFit="1" customWidth="1"/>
    <col min="6915" max="6916" width="7.5703125" customWidth="1"/>
    <col min="7167" max="7167" width="5.28515625" customWidth="1"/>
    <col min="7168" max="7168" width="16.140625" bestFit="1" customWidth="1"/>
    <col min="7169" max="7169" width="7.140625" customWidth="1"/>
    <col min="7170" max="7170" width="16.5703125" bestFit="1" customWidth="1"/>
    <col min="7171" max="7172" width="7.5703125" customWidth="1"/>
    <col min="7423" max="7423" width="5.28515625" customWidth="1"/>
    <col min="7424" max="7424" width="16.140625" bestFit="1" customWidth="1"/>
    <col min="7425" max="7425" width="7.140625" customWidth="1"/>
    <col min="7426" max="7426" width="16.5703125" bestFit="1" customWidth="1"/>
    <col min="7427" max="7428" width="7.5703125" customWidth="1"/>
    <col min="7679" max="7679" width="5.28515625" customWidth="1"/>
    <col min="7680" max="7680" width="16.140625" bestFit="1" customWidth="1"/>
    <col min="7681" max="7681" width="7.140625" customWidth="1"/>
    <col min="7682" max="7682" width="16.5703125" bestFit="1" customWidth="1"/>
    <col min="7683" max="7684" width="7.5703125" customWidth="1"/>
    <col min="7935" max="7935" width="5.28515625" customWidth="1"/>
    <col min="7936" max="7936" width="16.140625" bestFit="1" customWidth="1"/>
    <col min="7937" max="7937" width="7.140625" customWidth="1"/>
    <col min="7938" max="7938" width="16.5703125" bestFit="1" customWidth="1"/>
    <col min="7939" max="7940" width="7.5703125" customWidth="1"/>
    <col min="8191" max="8191" width="5.28515625" customWidth="1"/>
    <col min="8192" max="8192" width="16.140625" bestFit="1" customWidth="1"/>
    <col min="8193" max="8193" width="7.140625" customWidth="1"/>
    <col min="8194" max="8194" width="16.5703125" bestFit="1" customWidth="1"/>
    <col min="8195" max="8196" width="7.5703125" customWidth="1"/>
    <col min="8447" max="8447" width="5.28515625" customWidth="1"/>
    <col min="8448" max="8448" width="16.140625" bestFit="1" customWidth="1"/>
    <col min="8449" max="8449" width="7.140625" customWidth="1"/>
    <col min="8450" max="8450" width="16.5703125" bestFit="1" customWidth="1"/>
    <col min="8451" max="8452" width="7.5703125" customWidth="1"/>
    <col min="8703" max="8703" width="5.28515625" customWidth="1"/>
    <col min="8704" max="8704" width="16.140625" bestFit="1" customWidth="1"/>
    <col min="8705" max="8705" width="7.140625" customWidth="1"/>
    <col min="8706" max="8706" width="16.5703125" bestFit="1" customWidth="1"/>
    <col min="8707" max="8708" width="7.5703125" customWidth="1"/>
    <col min="8959" max="8959" width="5.28515625" customWidth="1"/>
    <col min="8960" max="8960" width="16.140625" bestFit="1" customWidth="1"/>
    <col min="8961" max="8961" width="7.140625" customWidth="1"/>
    <col min="8962" max="8962" width="16.5703125" bestFit="1" customWidth="1"/>
    <col min="8963" max="8964" width="7.5703125" customWidth="1"/>
    <col min="9215" max="9215" width="5.28515625" customWidth="1"/>
    <col min="9216" max="9216" width="16.140625" bestFit="1" customWidth="1"/>
    <col min="9217" max="9217" width="7.140625" customWidth="1"/>
    <col min="9218" max="9218" width="16.5703125" bestFit="1" customWidth="1"/>
    <col min="9219" max="9220" width="7.5703125" customWidth="1"/>
    <col min="9471" max="9471" width="5.28515625" customWidth="1"/>
    <col min="9472" max="9472" width="16.140625" bestFit="1" customWidth="1"/>
    <col min="9473" max="9473" width="7.140625" customWidth="1"/>
    <col min="9474" max="9474" width="16.5703125" bestFit="1" customWidth="1"/>
    <col min="9475" max="9476" width="7.5703125" customWidth="1"/>
    <col min="9727" max="9727" width="5.28515625" customWidth="1"/>
    <col min="9728" max="9728" width="16.140625" bestFit="1" customWidth="1"/>
    <col min="9729" max="9729" width="7.140625" customWidth="1"/>
    <col min="9730" max="9730" width="16.5703125" bestFit="1" customWidth="1"/>
    <col min="9731" max="9732" width="7.5703125" customWidth="1"/>
    <col min="9983" max="9983" width="5.28515625" customWidth="1"/>
    <col min="9984" max="9984" width="16.140625" bestFit="1" customWidth="1"/>
    <col min="9985" max="9985" width="7.140625" customWidth="1"/>
    <col min="9986" max="9986" width="16.5703125" bestFit="1" customWidth="1"/>
    <col min="9987" max="9988" width="7.5703125" customWidth="1"/>
    <col min="10239" max="10239" width="5.28515625" customWidth="1"/>
    <col min="10240" max="10240" width="16.140625" bestFit="1" customWidth="1"/>
    <col min="10241" max="10241" width="7.140625" customWidth="1"/>
    <col min="10242" max="10242" width="16.5703125" bestFit="1" customWidth="1"/>
    <col min="10243" max="10244" width="7.5703125" customWidth="1"/>
    <col min="10495" max="10495" width="5.28515625" customWidth="1"/>
    <col min="10496" max="10496" width="16.140625" bestFit="1" customWidth="1"/>
    <col min="10497" max="10497" width="7.140625" customWidth="1"/>
    <col min="10498" max="10498" width="16.5703125" bestFit="1" customWidth="1"/>
    <col min="10499" max="10500" width="7.5703125" customWidth="1"/>
    <col min="10751" max="10751" width="5.28515625" customWidth="1"/>
    <col min="10752" max="10752" width="16.140625" bestFit="1" customWidth="1"/>
    <col min="10753" max="10753" width="7.140625" customWidth="1"/>
    <col min="10754" max="10754" width="16.5703125" bestFit="1" customWidth="1"/>
    <col min="10755" max="10756" width="7.5703125" customWidth="1"/>
    <col min="11007" max="11007" width="5.28515625" customWidth="1"/>
    <col min="11008" max="11008" width="16.140625" bestFit="1" customWidth="1"/>
    <col min="11009" max="11009" width="7.140625" customWidth="1"/>
    <col min="11010" max="11010" width="16.5703125" bestFit="1" customWidth="1"/>
    <col min="11011" max="11012" width="7.5703125" customWidth="1"/>
    <col min="11263" max="11263" width="5.28515625" customWidth="1"/>
    <col min="11264" max="11264" width="16.140625" bestFit="1" customWidth="1"/>
    <col min="11265" max="11265" width="7.140625" customWidth="1"/>
    <col min="11266" max="11266" width="16.5703125" bestFit="1" customWidth="1"/>
    <col min="11267" max="11268" width="7.5703125" customWidth="1"/>
    <col min="11519" max="11519" width="5.28515625" customWidth="1"/>
    <col min="11520" max="11520" width="16.140625" bestFit="1" customWidth="1"/>
    <col min="11521" max="11521" width="7.140625" customWidth="1"/>
    <col min="11522" max="11522" width="16.5703125" bestFit="1" customWidth="1"/>
    <col min="11523" max="11524" width="7.5703125" customWidth="1"/>
    <col min="11775" max="11775" width="5.28515625" customWidth="1"/>
    <col min="11776" max="11776" width="16.140625" bestFit="1" customWidth="1"/>
    <col min="11777" max="11777" width="7.140625" customWidth="1"/>
    <col min="11778" max="11778" width="16.5703125" bestFit="1" customWidth="1"/>
    <col min="11779" max="11780" width="7.5703125" customWidth="1"/>
    <col min="12031" max="12031" width="5.28515625" customWidth="1"/>
    <col min="12032" max="12032" width="16.140625" bestFit="1" customWidth="1"/>
    <col min="12033" max="12033" width="7.140625" customWidth="1"/>
    <col min="12034" max="12034" width="16.5703125" bestFit="1" customWidth="1"/>
    <col min="12035" max="12036" width="7.5703125" customWidth="1"/>
    <col min="12287" max="12287" width="5.28515625" customWidth="1"/>
    <col min="12288" max="12288" width="16.140625" bestFit="1" customWidth="1"/>
    <col min="12289" max="12289" width="7.140625" customWidth="1"/>
    <col min="12290" max="12290" width="16.5703125" bestFit="1" customWidth="1"/>
    <col min="12291" max="12292" width="7.5703125" customWidth="1"/>
    <col min="12543" max="12543" width="5.28515625" customWidth="1"/>
    <col min="12544" max="12544" width="16.140625" bestFit="1" customWidth="1"/>
    <col min="12545" max="12545" width="7.140625" customWidth="1"/>
    <col min="12546" max="12546" width="16.5703125" bestFit="1" customWidth="1"/>
    <col min="12547" max="12548" width="7.5703125" customWidth="1"/>
    <col min="12799" max="12799" width="5.28515625" customWidth="1"/>
    <col min="12800" max="12800" width="16.140625" bestFit="1" customWidth="1"/>
    <col min="12801" max="12801" width="7.140625" customWidth="1"/>
    <col min="12802" max="12802" width="16.5703125" bestFit="1" customWidth="1"/>
    <col min="12803" max="12804" width="7.5703125" customWidth="1"/>
    <col min="13055" max="13055" width="5.28515625" customWidth="1"/>
    <col min="13056" max="13056" width="16.140625" bestFit="1" customWidth="1"/>
    <col min="13057" max="13057" width="7.140625" customWidth="1"/>
    <col min="13058" max="13058" width="16.5703125" bestFit="1" customWidth="1"/>
    <col min="13059" max="13060" width="7.5703125" customWidth="1"/>
    <col min="13311" max="13311" width="5.28515625" customWidth="1"/>
    <col min="13312" max="13312" width="16.140625" bestFit="1" customWidth="1"/>
    <col min="13313" max="13313" width="7.140625" customWidth="1"/>
    <col min="13314" max="13314" width="16.5703125" bestFit="1" customWidth="1"/>
    <col min="13315" max="13316" width="7.5703125" customWidth="1"/>
    <col min="13567" max="13567" width="5.28515625" customWidth="1"/>
    <col min="13568" max="13568" width="16.140625" bestFit="1" customWidth="1"/>
    <col min="13569" max="13569" width="7.140625" customWidth="1"/>
    <col min="13570" max="13570" width="16.5703125" bestFit="1" customWidth="1"/>
    <col min="13571" max="13572" width="7.5703125" customWidth="1"/>
    <col min="13823" max="13823" width="5.28515625" customWidth="1"/>
    <col min="13824" max="13824" width="16.140625" bestFit="1" customWidth="1"/>
    <col min="13825" max="13825" width="7.140625" customWidth="1"/>
    <col min="13826" max="13826" width="16.5703125" bestFit="1" customWidth="1"/>
    <col min="13827" max="13828" width="7.5703125" customWidth="1"/>
    <col min="14079" max="14079" width="5.28515625" customWidth="1"/>
    <col min="14080" max="14080" width="16.140625" bestFit="1" customWidth="1"/>
    <col min="14081" max="14081" width="7.140625" customWidth="1"/>
    <col min="14082" max="14082" width="16.5703125" bestFit="1" customWidth="1"/>
    <col min="14083" max="14084" width="7.5703125" customWidth="1"/>
    <col min="14335" max="14335" width="5.28515625" customWidth="1"/>
    <col min="14336" max="14336" width="16.140625" bestFit="1" customWidth="1"/>
    <col min="14337" max="14337" width="7.140625" customWidth="1"/>
    <col min="14338" max="14338" width="16.5703125" bestFit="1" customWidth="1"/>
    <col min="14339" max="14340" width="7.5703125" customWidth="1"/>
    <col min="14591" max="14591" width="5.28515625" customWidth="1"/>
    <col min="14592" max="14592" width="16.140625" bestFit="1" customWidth="1"/>
    <col min="14593" max="14593" width="7.140625" customWidth="1"/>
    <col min="14594" max="14594" width="16.5703125" bestFit="1" customWidth="1"/>
    <col min="14595" max="14596" width="7.5703125" customWidth="1"/>
    <col min="14847" max="14847" width="5.28515625" customWidth="1"/>
    <col min="14848" max="14848" width="16.140625" bestFit="1" customWidth="1"/>
    <col min="14849" max="14849" width="7.140625" customWidth="1"/>
    <col min="14850" max="14850" width="16.5703125" bestFit="1" customWidth="1"/>
    <col min="14851" max="14852" width="7.5703125" customWidth="1"/>
    <col min="15103" max="15103" width="5.28515625" customWidth="1"/>
    <col min="15104" max="15104" width="16.140625" bestFit="1" customWidth="1"/>
    <col min="15105" max="15105" width="7.140625" customWidth="1"/>
    <col min="15106" max="15106" width="16.5703125" bestFit="1" customWidth="1"/>
    <col min="15107" max="15108" width="7.5703125" customWidth="1"/>
    <col min="15359" max="15359" width="5.28515625" customWidth="1"/>
    <col min="15360" max="15360" width="16.140625" bestFit="1" customWidth="1"/>
    <col min="15361" max="15361" width="7.140625" customWidth="1"/>
    <col min="15362" max="15362" width="16.5703125" bestFit="1" customWidth="1"/>
    <col min="15363" max="15364" width="7.5703125" customWidth="1"/>
    <col min="15615" max="15615" width="5.28515625" customWidth="1"/>
    <col min="15616" max="15616" width="16.140625" bestFit="1" customWidth="1"/>
    <col min="15617" max="15617" width="7.140625" customWidth="1"/>
    <col min="15618" max="15618" width="16.5703125" bestFit="1" customWidth="1"/>
    <col min="15619" max="15620" width="7.5703125" customWidth="1"/>
    <col min="15871" max="15871" width="5.28515625" customWidth="1"/>
    <col min="15872" max="15872" width="16.140625" bestFit="1" customWidth="1"/>
    <col min="15873" max="15873" width="7.140625" customWidth="1"/>
    <col min="15874" max="15874" width="16.5703125" bestFit="1" customWidth="1"/>
    <col min="15875" max="15876" width="7.5703125" customWidth="1"/>
    <col min="16127" max="16127" width="5.28515625" customWidth="1"/>
    <col min="16128" max="16128" width="16.140625" bestFit="1" customWidth="1"/>
    <col min="16129" max="16129" width="7.140625" customWidth="1"/>
    <col min="16130" max="16130" width="16.5703125" bestFit="1" customWidth="1"/>
    <col min="16131" max="16132" width="7.5703125" customWidth="1"/>
  </cols>
  <sheetData>
    <row r="4" spans="1:9" ht="15.75" x14ac:dyDescent="0.25">
      <c r="B4" s="47"/>
      <c r="C4" s="98" t="s">
        <v>84</v>
      </c>
      <c r="D4" s="98"/>
      <c r="E4" s="98"/>
      <c r="F4" s="98"/>
      <c r="G4" s="98"/>
      <c r="H4" s="51"/>
    </row>
    <row r="5" spans="1:9" ht="15.75" x14ac:dyDescent="0.25">
      <c r="C5" s="51"/>
      <c r="D5" s="20"/>
      <c r="E5" s="51"/>
      <c r="I5" s="55"/>
    </row>
    <row r="6" spans="1:9" ht="15.75" x14ac:dyDescent="0.25">
      <c r="B6" s="47"/>
      <c r="C6" s="99" t="s">
        <v>141</v>
      </c>
      <c r="D6" s="100"/>
      <c r="E6" s="100"/>
      <c r="F6" s="100"/>
      <c r="G6" s="100"/>
      <c r="H6" s="51"/>
    </row>
    <row r="7" spans="1:9" ht="15.75" x14ac:dyDescent="0.25">
      <c r="B7" s="47"/>
      <c r="C7" s="51"/>
      <c r="D7" s="56"/>
      <c r="F7" s="51"/>
      <c r="G7" s="51"/>
      <c r="H7" s="51"/>
    </row>
    <row r="9" spans="1:9" x14ac:dyDescent="0.25">
      <c r="A9" s="54" t="s">
        <v>1</v>
      </c>
      <c r="C9" s="54" t="s">
        <v>83</v>
      </c>
      <c r="D9" s="22"/>
      <c r="E9" s="54" t="s">
        <v>95</v>
      </c>
      <c r="G9" s="54" t="s">
        <v>121</v>
      </c>
      <c r="I9" s="54" t="s">
        <v>1</v>
      </c>
    </row>
    <row r="10" spans="1:9" x14ac:dyDescent="0.25">
      <c r="A10" s="55"/>
      <c r="I10" s="55"/>
    </row>
    <row r="11" spans="1:9" x14ac:dyDescent="0.25">
      <c r="A11" s="54">
        <v>1</v>
      </c>
      <c r="C11" s="23">
        <v>63427.83</v>
      </c>
      <c r="D11" s="22"/>
      <c r="E11" s="23">
        <v>63427.83</v>
      </c>
      <c r="G11" s="23">
        <v>51331</v>
      </c>
      <c r="H11" s="24"/>
      <c r="I11" s="54">
        <v>1</v>
      </c>
    </row>
    <row r="12" spans="1:9" x14ac:dyDescent="0.25">
      <c r="A12" s="54">
        <v>2</v>
      </c>
      <c r="C12" s="23">
        <f t="shared" ref="C12:C20" si="0">C11+1200</f>
        <v>64627.83</v>
      </c>
      <c r="D12" s="23"/>
      <c r="E12" s="23">
        <f t="shared" ref="E12:E20" si="1">E11+1200</f>
        <v>64627.83</v>
      </c>
      <c r="F12" s="23"/>
      <c r="G12" s="23">
        <f>G11+1200</f>
        <v>52531</v>
      </c>
      <c r="H12" s="24"/>
      <c r="I12" s="54">
        <v>2</v>
      </c>
    </row>
    <row r="13" spans="1:9" x14ac:dyDescent="0.25">
      <c r="A13" s="54">
        <v>3</v>
      </c>
      <c r="C13" s="23">
        <f t="shared" si="0"/>
        <v>65827.83</v>
      </c>
      <c r="D13" s="23"/>
      <c r="E13" s="23">
        <f t="shared" si="1"/>
        <v>65827.83</v>
      </c>
      <c r="F13" s="23"/>
      <c r="G13" s="23">
        <f t="shared" ref="G13:G20" si="2">G12+1200</f>
        <v>53731</v>
      </c>
      <c r="H13" s="24"/>
      <c r="I13" s="54">
        <v>3</v>
      </c>
    </row>
    <row r="14" spans="1:9" x14ac:dyDescent="0.25">
      <c r="A14" s="54">
        <v>4</v>
      </c>
      <c r="C14" s="23">
        <f t="shared" si="0"/>
        <v>67027.83</v>
      </c>
      <c r="D14" s="23"/>
      <c r="E14" s="23">
        <f t="shared" si="1"/>
        <v>67027.83</v>
      </c>
      <c r="F14" s="23"/>
      <c r="G14" s="23">
        <f t="shared" si="2"/>
        <v>54931</v>
      </c>
      <c r="H14" s="24"/>
      <c r="I14" s="54">
        <v>4</v>
      </c>
    </row>
    <row r="15" spans="1:9" x14ac:dyDescent="0.25">
      <c r="A15" s="54">
        <v>5</v>
      </c>
      <c r="C15" s="23">
        <f t="shared" si="0"/>
        <v>68227.83</v>
      </c>
      <c r="D15" s="23"/>
      <c r="E15" s="23">
        <f t="shared" si="1"/>
        <v>68227.83</v>
      </c>
      <c r="F15" s="23"/>
      <c r="G15" s="23">
        <f t="shared" si="2"/>
        <v>56131</v>
      </c>
      <c r="H15" s="24"/>
      <c r="I15" s="54">
        <v>5</v>
      </c>
    </row>
    <row r="16" spans="1:9" x14ac:dyDescent="0.25">
      <c r="A16" s="54">
        <v>6</v>
      </c>
      <c r="C16" s="23">
        <f t="shared" si="0"/>
        <v>69427.83</v>
      </c>
      <c r="D16" s="23"/>
      <c r="E16" s="23">
        <f t="shared" si="1"/>
        <v>69427.83</v>
      </c>
      <c r="F16" s="23"/>
      <c r="G16" s="23">
        <f t="shared" si="2"/>
        <v>57331</v>
      </c>
      <c r="H16" s="24"/>
      <c r="I16" s="54">
        <v>6</v>
      </c>
    </row>
    <row r="17" spans="1:9" x14ac:dyDescent="0.25">
      <c r="A17" s="54">
        <v>7</v>
      </c>
      <c r="C17" s="23">
        <f t="shared" si="0"/>
        <v>70627.83</v>
      </c>
      <c r="D17" s="23"/>
      <c r="E17" s="23">
        <f t="shared" si="1"/>
        <v>70627.83</v>
      </c>
      <c r="F17" s="23"/>
      <c r="G17" s="23">
        <f t="shared" si="2"/>
        <v>58531</v>
      </c>
      <c r="H17" s="24"/>
      <c r="I17" s="54">
        <v>7</v>
      </c>
    </row>
    <row r="18" spans="1:9" x14ac:dyDescent="0.25">
      <c r="A18" s="54">
        <v>8</v>
      </c>
      <c r="C18" s="23">
        <f t="shared" si="0"/>
        <v>71827.83</v>
      </c>
      <c r="D18" s="23"/>
      <c r="E18" s="23">
        <f t="shared" si="1"/>
        <v>71827.83</v>
      </c>
      <c r="F18" s="23"/>
      <c r="G18" s="23">
        <f t="shared" si="2"/>
        <v>59731</v>
      </c>
      <c r="H18" s="24"/>
      <c r="I18" s="54">
        <v>8</v>
      </c>
    </row>
    <row r="19" spans="1:9" x14ac:dyDescent="0.25">
      <c r="A19" s="54">
        <v>9</v>
      </c>
      <c r="C19" s="23">
        <f t="shared" si="0"/>
        <v>73027.83</v>
      </c>
      <c r="D19" s="23"/>
      <c r="E19" s="23">
        <f t="shared" si="1"/>
        <v>73027.83</v>
      </c>
      <c r="F19" s="23"/>
      <c r="G19" s="23">
        <f t="shared" si="2"/>
        <v>60931</v>
      </c>
      <c r="H19" s="24"/>
      <c r="I19" s="54">
        <v>9</v>
      </c>
    </row>
    <row r="20" spans="1:9" x14ac:dyDescent="0.25">
      <c r="A20" s="54">
        <v>10</v>
      </c>
      <c r="C20" s="23">
        <f t="shared" si="0"/>
        <v>74227.83</v>
      </c>
      <c r="D20" s="23"/>
      <c r="E20" s="23">
        <f t="shared" si="1"/>
        <v>74227.83</v>
      </c>
      <c r="F20" s="23"/>
      <c r="G20" s="23">
        <f t="shared" si="2"/>
        <v>62131</v>
      </c>
      <c r="H20" s="24"/>
      <c r="I20" s="54">
        <v>10</v>
      </c>
    </row>
    <row r="21" spans="1:9" x14ac:dyDescent="0.25">
      <c r="A21" s="94" t="s">
        <v>89</v>
      </c>
      <c r="B21" s="94"/>
      <c r="C21" s="94"/>
      <c r="D21" s="94"/>
      <c r="E21" s="94"/>
      <c r="F21" s="94"/>
      <c r="G21" s="94"/>
      <c r="H21" s="94"/>
    </row>
    <row r="22" spans="1:9" x14ac:dyDescent="0.25">
      <c r="A22" s="54">
        <v>11</v>
      </c>
      <c r="C22" s="23">
        <f>C20+1200</f>
        <v>75427.83</v>
      </c>
      <c r="D22" s="23"/>
      <c r="E22" s="23">
        <f>E20+1200</f>
        <v>75427.83</v>
      </c>
      <c r="F22" s="23"/>
      <c r="G22" s="23">
        <f>G20+1200</f>
        <v>63331</v>
      </c>
      <c r="H22" s="24"/>
      <c r="I22" s="54">
        <v>11</v>
      </c>
    </row>
    <row r="23" spans="1:9" x14ac:dyDescent="0.25">
      <c r="A23" s="54">
        <v>12</v>
      </c>
      <c r="C23" s="23">
        <f>C22+1200</f>
        <v>76627.83</v>
      </c>
      <c r="D23" s="23"/>
      <c r="E23" s="23">
        <f>E22+1200</f>
        <v>76627.83</v>
      </c>
      <c r="F23" s="23"/>
      <c r="G23" s="23">
        <f>G22+1200</f>
        <v>64531</v>
      </c>
      <c r="H23" s="24"/>
      <c r="I23" s="54">
        <v>12</v>
      </c>
    </row>
    <row r="24" spans="1:9" x14ac:dyDescent="0.25">
      <c r="A24" s="54">
        <v>13</v>
      </c>
      <c r="C24" s="23">
        <f>C23+1200</f>
        <v>77827.83</v>
      </c>
      <c r="D24" s="23"/>
      <c r="E24" s="23">
        <f>E23+1200</f>
        <v>77827.83</v>
      </c>
      <c r="F24" s="23"/>
      <c r="G24" s="23">
        <f>G23+1200</f>
        <v>65731</v>
      </c>
      <c r="H24" s="24"/>
      <c r="I24" s="54">
        <v>13</v>
      </c>
    </row>
    <row r="25" spans="1:9" x14ac:dyDescent="0.25">
      <c r="A25" s="54">
        <v>14</v>
      </c>
      <c r="C25" s="23">
        <f>C24+1200</f>
        <v>79027.83</v>
      </c>
      <c r="D25" s="23"/>
      <c r="E25" s="23">
        <f>E24+1200</f>
        <v>79027.83</v>
      </c>
      <c r="F25" s="23"/>
      <c r="G25" s="23">
        <f>G24+1200</f>
        <v>66931</v>
      </c>
      <c r="H25" s="24"/>
      <c r="I25" s="54">
        <v>14</v>
      </c>
    </row>
    <row r="26" spans="1:9" x14ac:dyDescent="0.25">
      <c r="A26" s="54">
        <v>15</v>
      </c>
      <c r="C26" s="23">
        <f>C25+1200</f>
        <v>80227.83</v>
      </c>
      <c r="D26" s="23"/>
      <c r="E26" s="23">
        <f>E25+1200</f>
        <v>80227.83</v>
      </c>
      <c r="F26" s="23"/>
      <c r="G26" s="23">
        <f>G25+1200</f>
        <v>68131</v>
      </c>
      <c r="H26" s="24"/>
      <c r="I26" s="54">
        <v>15</v>
      </c>
    </row>
    <row r="28" spans="1:9" x14ac:dyDescent="0.25">
      <c r="C28" s="55" t="s">
        <v>39</v>
      </c>
      <c r="D28" s="25"/>
      <c r="E28" s="55" t="s">
        <v>39</v>
      </c>
      <c r="G28" s="55" t="s">
        <v>39</v>
      </c>
    </row>
    <row r="29" spans="1:9" x14ac:dyDescent="0.25">
      <c r="C29" s="47"/>
      <c r="E29" s="47"/>
      <c r="G29" s="47"/>
    </row>
    <row r="32" spans="1:9" s="37" customFormat="1" x14ac:dyDescent="0.25">
      <c r="A32" s="92" t="s">
        <v>104</v>
      </c>
      <c r="B32" s="92"/>
      <c r="C32" s="92"/>
      <c r="D32" s="92"/>
      <c r="E32" s="92"/>
      <c r="F32" s="92"/>
      <c r="G32" s="92"/>
      <c r="H32" s="92"/>
    </row>
    <row r="33" spans="1:8" x14ac:dyDescent="0.25">
      <c r="A33" s="101"/>
      <c r="B33" s="101"/>
      <c r="C33" s="101"/>
      <c r="D33" s="101"/>
      <c r="E33" s="101"/>
      <c r="F33" s="101"/>
      <c r="G33" s="101"/>
      <c r="H33" s="101"/>
    </row>
  </sheetData>
  <mergeCells count="5">
    <mergeCell ref="C4:G4"/>
    <mergeCell ref="C6:G6"/>
    <mergeCell ref="A21:H21"/>
    <mergeCell ref="A32:H32"/>
    <mergeCell ref="A33:H33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34"/>
  <sheetViews>
    <sheetView workbookViewId="0">
      <selection activeCell="L31" sqref="L31"/>
    </sheetView>
  </sheetViews>
  <sheetFormatPr defaultRowHeight="15" x14ac:dyDescent="0.25"/>
  <cols>
    <col min="1" max="1" width="5.140625" bestFit="1" customWidth="1"/>
    <col min="2" max="2" width="10.85546875" bestFit="1" customWidth="1"/>
    <col min="3" max="3" width="10.85546875" customWidth="1"/>
    <col min="4" max="5" width="16.85546875" bestFit="1" customWidth="1"/>
    <col min="6" max="8" width="10.85546875" bestFit="1" customWidth="1"/>
    <col min="9" max="10" width="16.140625" bestFit="1" customWidth="1"/>
    <col min="11" max="11" width="5.140625" bestFit="1" customWidth="1"/>
  </cols>
  <sheetData>
    <row r="3" spans="1:12" ht="15.75" x14ac:dyDescent="0.25">
      <c r="B3" s="98" t="s">
        <v>0</v>
      </c>
      <c r="C3" s="95"/>
      <c r="D3" s="95"/>
      <c r="E3" s="95"/>
      <c r="F3" s="95"/>
      <c r="G3" s="95"/>
      <c r="H3" s="1"/>
      <c r="I3" s="1"/>
      <c r="J3" s="1"/>
      <c r="K3" s="1"/>
      <c r="L3" s="1"/>
    </row>
    <row r="4" spans="1:12" ht="15.75" x14ac:dyDescent="0.25">
      <c r="A4" s="2"/>
      <c r="C4" s="53"/>
      <c r="D4" s="53"/>
      <c r="E4" s="53"/>
      <c r="F4" s="53"/>
      <c r="G4" s="53"/>
      <c r="H4" s="26"/>
      <c r="I4" s="26"/>
      <c r="J4" s="72"/>
      <c r="K4" s="72"/>
    </row>
    <row r="5" spans="1:12" ht="15.75" x14ac:dyDescent="0.25">
      <c r="B5" s="99" t="s">
        <v>129</v>
      </c>
      <c r="C5" s="95"/>
      <c r="D5" s="95"/>
      <c r="E5" s="95"/>
      <c r="F5" s="95"/>
      <c r="G5" s="95"/>
      <c r="H5" s="4"/>
      <c r="I5" s="4"/>
      <c r="J5" s="4"/>
      <c r="K5" s="4"/>
      <c r="L5" s="4"/>
    </row>
    <row r="6" spans="1:12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12" x14ac:dyDescent="0.25">
      <c r="A8" s="69" t="s">
        <v>1</v>
      </c>
      <c r="B8" s="69" t="s">
        <v>40</v>
      </c>
      <c r="C8" s="69" t="s">
        <v>41</v>
      </c>
      <c r="D8" s="69" t="s">
        <v>42</v>
      </c>
      <c r="E8" s="69" t="s">
        <v>85</v>
      </c>
      <c r="F8" s="69" t="s">
        <v>86</v>
      </c>
      <c r="G8" s="69" t="s">
        <v>43</v>
      </c>
      <c r="H8" s="69" t="s">
        <v>91</v>
      </c>
      <c r="I8" s="69" t="s">
        <v>128</v>
      </c>
      <c r="J8" s="69" t="s">
        <v>1</v>
      </c>
      <c r="K8" s="73"/>
    </row>
    <row r="9" spans="1:12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73"/>
    </row>
    <row r="10" spans="1:12" x14ac:dyDescent="0.25">
      <c r="A10" s="69">
        <v>1</v>
      </c>
      <c r="B10" s="8">
        <v>38916</v>
      </c>
      <c r="C10" s="8">
        <v>39033</v>
      </c>
      <c r="D10" s="8">
        <v>34349</v>
      </c>
      <c r="E10" s="8">
        <v>32440</v>
      </c>
      <c r="F10" s="8">
        <v>23123</v>
      </c>
      <c r="G10" s="8">
        <v>54931</v>
      </c>
      <c r="H10" s="8">
        <v>39300</v>
      </c>
      <c r="I10" s="8">
        <v>53040</v>
      </c>
      <c r="J10" s="69">
        <v>1</v>
      </c>
    </row>
    <row r="11" spans="1:12" x14ac:dyDescent="0.25">
      <c r="A11" s="69">
        <v>2</v>
      </c>
      <c r="B11" s="8">
        <f t="shared" ref="B11:I25" si="0">B10+857</f>
        <v>39773</v>
      </c>
      <c r="C11" s="8">
        <f t="shared" si="0"/>
        <v>39890</v>
      </c>
      <c r="D11" s="8">
        <f t="shared" si="0"/>
        <v>35206</v>
      </c>
      <c r="E11" s="8">
        <f t="shared" si="0"/>
        <v>33297</v>
      </c>
      <c r="F11" s="8">
        <f t="shared" si="0"/>
        <v>23980</v>
      </c>
      <c r="G11" s="8">
        <f t="shared" si="0"/>
        <v>55788</v>
      </c>
      <c r="H11" s="8">
        <f t="shared" si="0"/>
        <v>40157</v>
      </c>
      <c r="I11" s="8">
        <f>I10+857</f>
        <v>53897</v>
      </c>
      <c r="J11" s="69">
        <v>2</v>
      </c>
    </row>
    <row r="12" spans="1:12" x14ac:dyDescent="0.25">
      <c r="A12" s="69">
        <v>3</v>
      </c>
      <c r="B12" s="8">
        <f t="shared" si="0"/>
        <v>40630</v>
      </c>
      <c r="C12" s="8">
        <f t="shared" si="0"/>
        <v>40747</v>
      </c>
      <c r="D12" s="8">
        <f t="shared" si="0"/>
        <v>36063</v>
      </c>
      <c r="E12" s="8">
        <f t="shared" si="0"/>
        <v>34154</v>
      </c>
      <c r="F12" s="8">
        <f t="shared" si="0"/>
        <v>24837</v>
      </c>
      <c r="G12" s="8">
        <f t="shared" si="0"/>
        <v>56645</v>
      </c>
      <c r="H12" s="8">
        <f t="shared" si="0"/>
        <v>41014</v>
      </c>
      <c r="I12" s="8">
        <f t="shared" si="0"/>
        <v>54754</v>
      </c>
      <c r="J12" s="69">
        <v>3</v>
      </c>
    </row>
    <row r="13" spans="1:12" x14ac:dyDescent="0.25">
      <c r="A13" s="69">
        <v>4</v>
      </c>
      <c r="B13" s="8">
        <f t="shared" si="0"/>
        <v>41487</v>
      </c>
      <c r="C13" s="8">
        <f t="shared" si="0"/>
        <v>41604</v>
      </c>
      <c r="D13" s="8">
        <f t="shared" si="0"/>
        <v>36920</v>
      </c>
      <c r="E13" s="8">
        <f t="shared" si="0"/>
        <v>35011</v>
      </c>
      <c r="F13" s="8">
        <f t="shared" si="0"/>
        <v>25694</v>
      </c>
      <c r="G13" s="8">
        <f t="shared" si="0"/>
        <v>57502</v>
      </c>
      <c r="H13" s="8">
        <f t="shared" si="0"/>
        <v>41871</v>
      </c>
      <c r="I13" s="8">
        <f t="shared" si="0"/>
        <v>55611</v>
      </c>
      <c r="J13" s="69">
        <v>4</v>
      </c>
    </row>
    <row r="14" spans="1:12" x14ac:dyDescent="0.25">
      <c r="A14" s="69">
        <v>5</v>
      </c>
      <c r="B14" s="8">
        <f t="shared" si="0"/>
        <v>42344</v>
      </c>
      <c r="C14" s="8">
        <f t="shared" si="0"/>
        <v>42461</v>
      </c>
      <c r="D14" s="8">
        <f t="shared" si="0"/>
        <v>37777</v>
      </c>
      <c r="E14" s="8">
        <f t="shared" si="0"/>
        <v>35868</v>
      </c>
      <c r="F14" s="8">
        <f t="shared" si="0"/>
        <v>26551</v>
      </c>
      <c r="G14" s="8">
        <f t="shared" si="0"/>
        <v>58359</v>
      </c>
      <c r="H14" s="8">
        <f t="shared" si="0"/>
        <v>42728</v>
      </c>
      <c r="I14" s="8">
        <f t="shared" si="0"/>
        <v>56468</v>
      </c>
      <c r="J14" s="69">
        <v>5</v>
      </c>
    </row>
    <row r="15" spans="1:12" x14ac:dyDescent="0.25">
      <c r="A15" s="69">
        <v>6</v>
      </c>
      <c r="B15" s="8">
        <f t="shared" si="0"/>
        <v>43201</v>
      </c>
      <c r="C15" s="8">
        <f t="shared" si="0"/>
        <v>43318</v>
      </c>
      <c r="D15" s="8">
        <f t="shared" si="0"/>
        <v>38634</v>
      </c>
      <c r="E15" s="8">
        <f t="shared" si="0"/>
        <v>36725</v>
      </c>
      <c r="F15" s="8">
        <f t="shared" si="0"/>
        <v>27408</v>
      </c>
      <c r="G15" s="8">
        <f t="shared" si="0"/>
        <v>59216</v>
      </c>
      <c r="H15" s="8">
        <f t="shared" si="0"/>
        <v>43585</v>
      </c>
      <c r="I15" s="8">
        <f t="shared" si="0"/>
        <v>57325</v>
      </c>
      <c r="J15" s="69">
        <v>6</v>
      </c>
    </row>
    <row r="16" spans="1:12" x14ac:dyDescent="0.25">
      <c r="A16" s="69">
        <v>7</v>
      </c>
      <c r="B16" s="8">
        <f t="shared" si="0"/>
        <v>44058</v>
      </c>
      <c r="C16" s="8">
        <f t="shared" si="0"/>
        <v>44175</v>
      </c>
      <c r="D16" s="8">
        <f t="shared" si="0"/>
        <v>39491</v>
      </c>
      <c r="E16" s="8">
        <f t="shared" si="0"/>
        <v>37582</v>
      </c>
      <c r="F16" s="8">
        <f t="shared" si="0"/>
        <v>28265</v>
      </c>
      <c r="G16" s="8">
        <f t="shared" si="0"/>
        <v>60073</v>
      </c>
      <c r="H16" s="8">
        <f t="shared" si="0"/>
        <v>44442</v>
      </c>
      <c r="I16" s="8">
        <f t="shared" si="0"/>
        <v>58182</v>
      </c>
      <c r="J16" s="69">
        <v>7</v>
      </c>
    </row>
    <row r="17" spans="1:12" x14ac:dyDescent="0.25">
      <c r="A17" s="69">
        <v>8</v>
      </c>
      <c r="B17" s="8">
        <f t="shared" si="0"/>
        <v>44915</v>
      </c>
      <c r="C17" s="8">
        <f t="shared" si="0"/>
        <v>45032</v>
      </c>
      <c r="D17" s="8">
        <f t="shared" si="0"/>
        <v>40348</v>
      </c>
      <c r="E17" s="8">
        <f t="shared" si="0"/>
        <v>38439</v>
      </c>
      <c r="F17" s="8">
        <f t="shared" si="0"/>
        <v>29122</v>
      </c>
      <c r="G17" s="8">
        <f t="shared" si="0"/>
        <v>60930</v>
      </c>
      <c r="H17" s="8">
        <f t="shared" si="0"/>
        <v>45299</v>
      </c>
      <c r="I17" s="8">
        <f t="shared" si="0"/>
        <v>59039</v>
      </c>
      <c r="J17" s="69">
        <v>8</v>
      </c>
    </row>
    <row r="18" spans="1:12" x14ac:dyDescent="0.25">
      <c r="A18" s="69">
        <v>9</v>
      </c>
      <c r="B18" s="8">
        <f t="shared" si="0"/>
        <v>45772</v>
      </c>
      <c r="C18" s="8">
        <f t="shared" si="0"/>
        <v>45889</v>
      </c>
      <c r="D18" s="8">
        <f t="shared" si="0"/>
        <v>41205</v>
      </c>
      <c r="E18" s="8">
        <f t="shared" si="0"/>
        <v>39296</v>
      </c>
      <c r="F18" s="8">
        <f t="shared" si="0"/>
        <v>29979</v>
      </c>
      <c r="G18" s="8">
        <f t="shared" si="0"/>
        <v>61787</v>
      </c>
      <c r="H18" s="8">
        <f t="shared" si="0"/>
        <v>46156</v>
      </c>
      <c r="I18" s="8">
        <f t="shared" si="0"/>
        <v>59896</v>
      </c>
      <c r="J18" s="69">
        <v>9</v>
      </c>
    </row>
    <row r="19" spans="1:12" x14ac:dyDescent="0.25">
      <c r="A19" s="69">
        <v>10</v>
      </c>
      <c r="B19" s="8">
        <f t="shared" si="0"/>
        <v>46629</v>
      </c>
      <c r="C19" s="8">
        <f t="shared" si="0"/>
        <v>46746</v>
      </c>
      <c r="D19" s="8">
        <f t="shared" si="0"/>
        <v>42062</v>
      </c>
      <c r="E19" s="8">
        <f t="shared" si="0"/>
        <v>40153</v>
      </c>
      <c r="F19" s="8">
        <f t="shared" si="0"/>
        <v>30836</v>
      </c>
      <c r="G19" s="8">
        <f t="shared" si="0"/>
        <v>62644</v>
      </c>
      <c r="H19" s="8">
        <f t="shared" si="0"/>
        <v>47013</v>
      </c>
      <c r="I19" s="8">
        <f t="shared" si="0"/>
        <v>60753</v>
      </c>
      <c r="J19" s="69">
        <v>10</v>
      </c>
    </row>
    <row r="20" spans="1:12" x14ac:dyDescent="0.25">
      <c r="A20" s="19"/>
      <c r="B20" s="8"/>
      <c r="C20" s="102" t="s">
        <v>87</v>
      </c>
      <c r="D20" s="102"/>
      <c r="E20" s="102"/>
      <c r="F20" s="102"/>
      <c r="G20" s="102"/>
      <c r="H20" s="71"/>
      <c r="I20" s="71"/>
      <c r="J20" s="71"/>
      <c r="K20" s="71"/>
      <c r="L20" s="71"/>
    </row>
    <row r="21" spans="1:12" x14ac:dyDescent="0.25">
      <c r="A21" s="69">
        <v>11</v>
      </c>
      <c r="B21" s="8">
        <f t="shared" ref="B21:H21" si="1">B19+857</f>
        <v>47486</v>
      </c>
      <c r="C21" s="8">
        <f t="shared" si="1"/>
        <v>47603</v>
      </c>
      <c r="D21" s="8">
        <f t="shared" si="1"/>
        <v>42919</v>
      </c>
      <c r="E21" s="8">
        <f t="shared" si="1"/>
        <v>41010</v>
      </c>
      <c r="F21" s="8">
        <f t="shared" si="1"/>
        <v>31693</v>
      </c>
      <c r="G21" s="8">
        <f t="shared" si="1"/>
        <v>63501</v>
      </c>
      <c r="H21" s="8">
        <f t="shared" si="1"/>
        <v>47870</v>
      </c>
      <c r="I21" s="8">
        <f>I19+857</f>
        <v>61610</v>
      </c>
      <c r="J21" s="69">
        <v>11</v>
      </c>
    </row>
    <row r="22" spans="1:12" x14ac:dyDescent="0.25">
      <c r="A22" s="69">
        <v>12</v>
      </c>
      <c r="B22" s="8">
        <f t="shared" si="0"/>
        <v>48343</v>
      </c>
      <c r="C22" s="8">
        <f t="shared" si="0"/>
        <v>48460</v>
      </c>
      <c r="D22" s="8">
        <f t="shared" si="0"/>
        <v>43776</v>
      </c>
      <c r="E22" s="8">
        <f t="shared" si="0"/>
        <v>41867</v>
      </c>
      <c r="F22" s="8">
        <f t="shared" si="0"/>
        <v>32550</v>
      </c>
      <c r="G22" s="8">
        <f t="shared" si="0"/>
        <v>64358</v>
      </c>
      <c r="H22" s="8">
        <f t="shared" si="0"/>
        <v>48727</v>
      </c>
      <c r="I22" s="8">
        <f>I21+857</f>
        <v>62467</v>
      </c>
      <c r="J22" s="69">
        <v>12</v>
      </c>
    </row>
    <row r="23" spans="1:12" x14ac:dyDescent="0.25">
      <c r="A23" s="69">
        <v>13</v>
      </c>
      <c r="B23" s="8">
        <f t="shared" si="0"/>
        <v>49200</v>
      </c>
      <c r="C23" s="8">
        <f t="shared" si="0"/>
        <v>49317</v>
      </c>
      <c r="D23" s="8">
        <f t="shared" si="0"/>
        <v>44633</v>
      </c>
      <c r="E23" s="8">
        <f t="shared" si="0"/>
        <v>42724</v>
      </c>
      <c r="F23" s="8">
        <f t="shared" si="0"/>
        <v>33407</v>
      </c>
      <c r="G23" s="8">
        <f t="shared" si="0"/>
        <v>65215</v>
      </c>
      <c r="H23" s="8">
        <f t="shared" si="0"/>
        <v>49584</v>
      </c>
      <c r="I23" s="8">
        <f t="shared" si="0"/>
        <v>63324</v>
      </c>
      <c r="J23" s="69">
        <v>13</v>
      </c>
    </row>
    <row r="24" spans="1:12" x14ac:dyDescent="0.25">
      <c r="A24" s="69">
        <v>14</v>
      </c>
      <c r="B24" s="8">
        <f t="shared" si="0"/>
        <v>50057</v>
      </c>
      <c r="C24" s="8">
        <f t="shared" si="0"/>
        <v>50174</v>
      </c>
      <c r="D24" s="8">
        <f t="shared" si="0"/>
        <v>45490</v>
      </c>
      <c r="E24" s="8">
        <f t="shared" si="0"/>
        <v>43581</v>
      </c>
      <c r="F24" s="8">
        <f t="shared" si="0"/>
        <v>34264</v>
      </c>
      <c r="G24" s="8">
        <f t="shared" si="0"/>
        <v>66072</v>
      </c>
      <c r="H24" s="8">
        <f t="shared" si="0"/>
        <v>50441</v>
      </c>
      <c r="I24" s="8">
        <f t="shared" si="0"/>
        <v>64181</v>
      </c>
      <c r="J24" s="69">
        <v>14</v>
      </c>
    </row>
    <row r="25" spans="1:12" x14ac:dyDescent="0.25">
      <c r="A25" s="74">
        <v>15</v>
      </c>
      <c r="B25" s="8">
        <f t="shared" si="0"/>
        <v>50914</v>
      </c>
      <c r="C25" s="8">
        <f t="shared" si="0"/>
        <v>51031</v>
      </c>
      <c r="D25" s="8">
        <f t="shared" si="0"/>
        <v>46347</v>
      </c>
      <c r="E25" s="8">
        <f t="shared" si="0"/>
        <v>44438</v>
      </c>
      <c r="F25" s="8">
        <f t="shared" si="0"/>
        <v>35121</v>
      </c>
      <c r="G25" s="8">
        <f t="shared" si="0"/>
        <v>66929</v>
      </c>
      <c r="H25" s="8">
        <f t="shared" si="0"/>
        <v>51298</v>
      </c>
      <c r="I25" s="8">
        <f t="shared" si="0"/>
        <v>65038</v>
      </c>
      <c r="J25" s="41">
        <v>15</v>
      </c>
      <c r="K25" s="28"/>
      <c r="L25" s="27"/>
    </row>
    <row r="26" spans="1:12" x14ac:dyDescent="0.25">
      <c r="A26" s="27"/>
      <c r="B26" s="8"/>
      <c r="C26" s="44"/>
      <c r="D26" s="44"/>
      <c r="E26" s="44"/>
      <c r="F26" s="44"/>
      <c r="G26" s="44"/>
      <c r="H26" s="44"/>
      <c r="I26" s="44"/>
      <c r="J26" s="30"/>
      <c r="K26" s="30"/>
      <c r="L26" s="31"/>
    </row>
    <row r="27" spans="1:12" x14ac:dyDescent="0.25">
      <c r="A27" s="27"/>
      <c r="B27" s="8"/>
      <c r="C27" s="44"/>
      <c r="D27" s="44"/>
      <c r="E27" s="44"/>
      <c r="F27" s="44"/>
      <c r="G27" s="44"/>
      <c r="H27" s="44"/>
      <c r="I27" s="44"/>
      <c r="J27" s="30"/>
      <c r="K27" s="30"/>
      <c r="L27" s="31"/>
    </row>
    <row r="28" spans="1:12" x14ac:dyDescent="0.25">
      <c r="A28" s="73"/>
      <c r="B28" s="73" t="s">
        <v>44</v>
      </c>
      <c r="C28" s="73" t="s">
        <v>44</v>
      </c>
      <c r="D28" s="73" t="s">
        <v>47</v>
      </c>
      <c r="E28" s="73" t="s">
        <v>46</v>
      </c>
      <c r="F28" s="73" t="s">
        <v>46</v>
      </c>
      <c r="G28" s="73" t="s">
        <v>44</v>
      </c>
      <c r="H28" s="73" t="s">
        <v>47</v>
      </c>
      <c r="I28" s="73" t="s">
        <v>45</v>
      </c>
      <c r="J28" s="73"/>
      <c r="K28" s="73"/>
    </row>
    <row r="29" spans="1:12" x14ac:dyDescent="0.25">
      <c r="A29" s="43"/>
      <c r="B29" s="44"/>
      <c r="C29" s="43"/>
      <c r="D29" s="43"/>
      <c r="E29" s="43"/>
      <c r="F29" s="43"/>
      <c r="G29" s="43"/>
      <c r="H29" s="43"/>
      <c r="I29" s="43"/>
      <c r="J29" s="43"/>
      <c r="K29" s="30"/>
      <c r="L29" s="31"/>
    </row>
    <row r="30" spans="1:12" x14ac:dyDescent="0.25">
      <c r="A30" s="27"/>
      <c r="B30" s="47"/>
      <c r="C30" s="44"/>
      <c r="D30" s="44"/>
      <c r="E30" s="12"/>
      <c r="F30" s="12"/>
      <c r="G30" s="12"/>
      <c r="H30" s="12"/>
      <c r="I30" s="12"/>
      <c r="J30" s="30"/>
      <c r="K30" s="30"/>
      <c r="L30" s="31"/>
    </row>
    <row r="31" spans="1:12" x14ac:dyDescent="0.25">
      <c r="A31" s="103" t="s">
        <v>103</v>
      </c>
      <c r="B31" s="104"/>
      <c r="C31" s="104"/>
      <c r="D31" s="104"/>
      <c r="E31" s="104"/>
      <c r="F31" s="104"/>
      <c r="G31" s="104"/>
      <c r="H31" s="104"/>
      <c r="I31" s="104"/>
      <c r="J31" s="104"/>
      <c r="K31" s="48"/>
      <c r="L31" s="49"/>
    </row>
    <row r="32" spans="1:12" x14ac:dyDescent="0.25">
      <c r="A32" s="27"/>
      <c r="B32" s="44"/>
      <c r="C32" s="44"/>
      <c r="D32" s="44"/>
      <c r="E32" s="44"/>
      <c r="F32" s="44"/>
      <c r="G32" s="44"/>
      <c r="H32" s="44"/>
      <c r="I32" s="44"/>
      <c r="J32" s="30"/>
      <c r="K32" s="30"/>
      <c r="L32" s="31"/>
    </row>
    <row r="33" spans="2:2" x14ac:dyDescent="0.25">
      <c r="B33" s="44"/>
    </row>
    <row r="34" spans="2:2" x14ac:dyDescent="0.25">
      <c r="B34" s="44"/>
    </row>
  </sheetData>
  <mergeCells count="4">
    <mergeCell ref="B3:G3"/>
    <mergeCell ref="B5:G5"/>
    <mergeCell ref="C20:G20"/>
    <mergeCell ref="A31:J31"/>
  </mergeCells>
  <pageMargins left="0.7" right="0.7" top="0.75" bottom="0.75" header="0.3" footer="0.3"/>
  <pageSetup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5"/>
  <sheetViews>
    <sheetView topLeftCell="A10" workbookViewId="0">
      <selection activeCell="L25" sqref="L25"/>
    </sheetView>
  </sheetViews>
  <sheetFormatPr defaultRowHeight="15" x14ac:dyDescent="0.25"/>
  <cols>
    <col min="1" max="1" width="34" customWidth="1"/>
    <col min="2" max="8" width="11.7109375" customWidth="1"/>
    <col min="9" max="9" width="11.42578125" style="28" customWidth="1"/>
    <col min="257" max="257" width="27.7109375" customWidth="1"/>
    <col min="258" max="264" width="11.7109375" customWidth="1"/>
    <col min="265" max="265" width="11.42578125" customWidth="1"/>
    <col min="513" max="513" width="27.7109375" customWidth="1"/>
    <col min="514" max="520" width="11.7109375" customWidth="1"/>
    <col min="521" max="521" width="11.42578125" customWidth="1"/>
    <col min="769" max="769" width="27.7109375" customWidth="1"/>
    <col min="770" max="776" width="11.7109375" customWidth="1"/>
    <col min="777" max="777" width="11.42578125" customWidth="1"/>
    <col min="1025" max="1025" width="27.7109375" customWidth="1"/>
    <col min="1026" max="1032" width="11.7109375" customWidth="1"/>
    <col min="1033" max="1033" width="11.42578125" customWidth="1"/>
    <col min="1281" max="1281" width="27.7109375" customWidth="1"/>
    <col min="1282" max="1288" width="11.7109375" customWidth="1"/>
    <col min="1289" max="1289" width="11.42578125" customWidth="1"/>
    <col min="1537" max="1537" width="27.7109375" customWidth="1"/>
    <col min="1538" max="1544" width="11.7109375" customWidth="1"/>
    <col min="1545" max="1545" width="11.42578125" customWidth="1"/>
    <col min="1793" max="1793" width="27.7109375" customWidth="1"/>
    <col min="1794" max="1800" width="11.7109375" customWidth="1"/>
    <col min="1801" max="1801" width="11.42578125" customWidth="1"/>
    <col min="2049" max="2049" width="27.7109375" customWidth="1"/>
    <col min="2050" max="2056" width="11.7109375" customWidth="1"/>
    <col min="2057" max="2057" width="11.42578125" customWidth="1"/>
    <col min="2305" max="2305" width="27.7109375" customWidth="1"/>
    <col min="2306" max="2312" width="11.7109375" customWidth="1"/>
    <col min="2313" max="2313" width="11.42578125" customWidth="1"/>
    <col min="2561" max="2561" width="27.7109375" customWidth="1"/>
    <col min="2562" max="2568" width="11.7109375" customWidth="1"/>
    <col min="2569" max="2569" width="11.42578125" customWidth="1"/>
    <col min="2817" max="2817" width="27.7109375" customWidth="1"/>
    <col min="2818" max="2824" width="11.7109375" customWidth="1"/>
    <col min="2825" max="2825" width="11.42578125" customWidth="1"/>
    <col min="3073" max="3073" width="27.7109375" customWidth="1"/>
    <col min="3074" max="3080" width="11.7109375" customWidth="1"/>
    <col min="3081" max="3081" width="11.42578125" customWidth="1"/>
    <col min="3329" max="3329" width="27.7109375" customWidth="1"/>
    <col min="3330" max="3336" width="11.7109375" customWidth="1"/>
    <col min="3337" max="3337" width="11.42578125" customWidth="1"/>
    <col min="3585" max="3585" width="27.7109375" customWidth="1"/>
    <col min="3586" max="3592" width="11.7109375" customWidth="1"/>
    <col min="3593" max="3593" width="11.42578125" customWidth="1"/>
    <col min="3841" max="3841" width="27.7109375" customWidth="1"/>
    <col min="3842" max="3848" width="11.7109375" customWidth="1"/>
    <col min="3849" max="3849" width="11.42578125" customWidth="1"/>
    <col min="4097" max="4097" width="27.7109375" customWidth="1"/>
    <col min="4098" max="4104" width="11.7109375" customWidth="1"/>
    <col min="4105" max="4105" width="11.42578125" customWidth="1"/>
    <col min="4353" max="4353" width="27.7109375" customWidth="1"/>
    <col min="4354" max="4360" width="11.7109375" customWidth="1"/>
    <col min="4361" max="4361" width="11.42578125" customWidth="1"/>
    <col min="4609" max="4609" width="27.7109375" customWidth="1"/>
    <col min="4610" max="4616" width="11.7109375" customWidth="1"/>
    <col min="4617" max="4617" width="11.42578125" customWidth="1"/>
    <col min="4865" max="4865" width="27.7109375" customWidth="1"/>
    <col min="4866" max="4872" width="11.7109375" customWidth="1"/>
    <col min="4873" max="4873" width="11.42578125" customWidth="1"/>
    <col min="5121" max="5121" width="27.7109375" customWidth="1"/>
    <col min="5122" max="5128" width="11.7109375" customWidth="1"/>
    <col min="5129" max="5129" width="11.42578125" customWidth="1"/>
    <col min="5377" max="5377" width="27.7109375" customWidth="1"/>
    <col min="5378" max="5384" width="11.7109375" customWidth="1"/>
    <col min="5385" max="5385" width="11.42578125" customWidth="1"/>
    <col min="5633" max="5633" width="27.7109375" customWidth="1"/>
    <col min="5634" max="5640" width="11.7109375" customWidth="1"/>
    <col min="5641" max="5641" width="11.42578125" customWidth="1"/>
    <col min="5889" max="5889" width="27.7109375" customWidth="1"/>
    <col min="5890" max="5896" width="11.7109375" customWidth="1"/>
    <col min="5897" max="5897" width="11.42578125" customWidth="1"/>
    <col min="6145" max="6145" width="27.7109375" customWidth="1"/>
    <col min="6146" max="6152" width="11.7109375" customWidth="1"/>
    <col min="6153" max="6153" width="11.42578125" customWidth="1"/>
    <col min="6401" max="6401" width="27.7109375" customWidth="1"/>
    <col min="6402" max="6408" width="11.7109375" customWidth="1"/>
    <col min="6409" max="6409" width="11.42578125" customWidth="1"/>
    <col min="6657" max="6657" width="27.7109375" customWidth="1"/>
    <col min="6658" max="6664" width="11.7109375" customWidth="1"/>
    <col min="6665" max="6665" width="11.42578125" customWidth="1"/>
    <col min="6913" max="6913" width="27.7109375" customWidth="1"/>
    <col min="6914" max="6920" width="11.7109375" customWidth="1"/>
    <col min="6921" max="6921" width="11.42578125" customWidth="1"/>
    <col min="7169" max="7169" width="27.7109375" customWidth="1"/>
    <col min="7170" max="7176" width="11.7109375" customWidth="1"/>
    <col min="7177" max="7177" width="11.42578125" customWidth="1"/>
    <col min="7425" max="7425" width="27.7109375" customWidth="1"/>
    <col min="7426" max="7432" width="11.7109375" customWidth="1"/>
    <col min="7433" max="7433" width="11.42578125" customWidth="1"/>
    <col min="7681" max="7681" width="27.7109375" customWidth="1"/>
    <col min="7682" max="7688" width="11.7109375" customWidth="1"/>
    <col min="7689" max="7689" width="11.42578125" customWidth="1"/>
    <col min="7937" max="7937" width="27.7109375" customWidth="1"/>
    <col min="7938" max="7944" width="11.7109375" customWidth="1"/>
    <col min="7945" max="7945" width="11.42578125" customWidth="1"/>
    <col min="8193" max="8193" width="27.7109375" customWidth="1"/>
    <col min="8194" max="8200" width="11.7109375" customWidth="1"/>
    <col min="8201" max="8201" width="11.42578125" customWidth="1"/>
    <col min="8449" max="8449" width="27.7109375" customWidth="1"/>
    <col min="8450" max="8456" width="11.7109375" customWidth="1"/>
    <col min="8457" max="8457" width="11.42578125" customWidth="1"/>
    <col min="8705" max="8705" width="27.7109375" customWidth="1"/>
    <col min="8706" max="8712" width="11.7109375" customWidth="1"/>
    <col min="8713" max="8713" width="11.42578125" customWidth="1"/>
    <col min="8961" max="8961" width="27.7109375" customWidth="1"/>
    <col min="8962" max="8968" width="11.7109375" customWidth="1"/>
    <col min="8969" max="8969" width="11.42578125" customWidth="1"/>
    <col min="9217" max="9217" width="27.7109375" customWidth="1"/>
    <col min="9218" max="9224" width="11.7109375" customWidth="1"/>
    <col min="9225" max="9225" width="11.42578125" customWidth="1"/>
    <col min="9473" max="9473" width="27.7109375" customWidth="1"/>
    <col min="9474" max="9480" width="11.7109375" customWidth="1"/>
    <col min="9481" max="9481" width="11.42578125" customWidth="1"/>
    <col min="9729" max="9729" width="27.7109375" customWidth="1"/>
    <col min="9730" max="9736" width="11.7109375" customWidth="1"/>
    <col min="9737" max="9737" width="11.42578125" customWidth="1"/>
    <col min="9985" max="9985" width="27.7109375" customWidth="1"/>
    <col min="9986" max="9992" width="11.7109375" customWidth="1"/>
    <col min="9993" max="9993" width="11.42578125" customWidth="1"/>
    <col min="10241" max="10241" width="27.7109375" customWidth="1"/>
    <col min="10242" max="10248" width="11.7109375" customWidth="1"/>
    <col min="10249" max="10249" width="11.42578125" customWidth="1"/>
    <col min="10497" max="10497" width="27.7109375" customWidth="1"/>
    <col min="10498" max="10504" width="11.7109375" customWidth="1"/>
    <col min="10505" max="10505" width="11.42578125" customWidth="1"/>
    <col min="10753" max="10753" width="27.7109375" customWidth="1"/>
    <col min="10754" max="10760" width="11.7109375" customWidth="1"/>
    <col min="10761" max="10761" width="11.42578125" customWidth="1"/>
    <col min="11009" max="11009" width="27.7109375" customWidth="1"/>
    <col min="11010" max="11016" width="11.7109375" customWidth="1"/>
    <col min="11017" max="11017" width="11.42578125" customWidth="1"/>
    <col min="11265" max="11265" width="27.7109375" customWidth="1"/>
    <col min="11266" max="11272" width="11.7109375" customWidth="1"/>
    <col min="11273" max="11273" width="11.42578125" customWidth="1"/>
    <col min="11521" max="11521" width="27.7109375" customWidth="1"/>
    <col min="11522" max="11528" width="11.7109375" customWidth="1"/>
    <col min="11529" max="11529" width="11.42578125" customWidth="1"/>
    <col min="11777" max="11777" width="27.7109375" customWidth="1"/>
    <col min="11778" max="11784" width="11.7109375" customWidth="1"/>
    <col min="11785" max="11785" width="11.42578125" customWidth="1"/>
    <col min="12033" max="12033" width="27.7109375" customWidth="1"/>
    <col min="12034" max="12040" width="11.7109375" customWidth="1"/>
    <col min="12041" max="12041" width="11.42578125" customWidth="1"/>
    <col min="12289" max="12289" width="27.7109375" customWidth="1"/>
    <col min="12290" max="12296" width="11.7109375" customWidth="1"/>
    <col min="12297" max="12297" width="11.42578125" customWidth="1"/>
    <col min="12545" max="12545" width="27.7109375" customWidth="1"/>
    <col min="12546" max="12552" width="11.7109375" customWidth="1"/>
    <col min="12553" max="12553" width="11.42578125" customWidth="1"/>
    <col min="12801" max="12801" width="27.7109375" customWidth="1"/>
    <col min="12802" max="12808" width="11.7109375" customWidth="1"/>
    <col min="12809" max="12809" width="11.42578125" customWidth="1"/>
    <col min="13057" max="13057" width="27.7109375" customWidth="1"/>
    <col min="13058" max="13064" width="11.7109375" customWidth="1"/>
    <col min="13065" max="13065" width="11.42578125" customWidth="1"/>
    <col min="13313" max="13313" width="27.7109375" customWidth="1"/>
    <col min="13314" max="13320" width="11.7109375" customWidth="1"/>
    <col min="13321" max="13321" width="11.42578125" customWidth="1"/>
    <col min="13569" max="13569" width="27.7109375" customWidth="1"/>
    <col min="13570" max="13576" width="11.7109375" customWidth="1"/>
    <col min="13577" max="13577" width="11.42578125" customWidth="1"/>
    <col min="13825" max="13825" width="27.7109375" customWidth="1"/>
    <col min="13826" max="13832" width="11.7109375" customWidth="1"/>
    <col min="13833" max="13833" width="11.42578125" customWidth="1"/>
    <col min="14081" max="14081" width="27.7109375" customWidth="1"/>
    <col min="14082" max="14088" width="11.7109375" customWidth="1"/>
    <col min="14089" max="14089" width="11.42578125" customWidth="1"/>
    <col min="14337" max="14337" width="27.7109375" customWidth="1"/>
    <col min="14338" max="14344" width="11.7109375" customWidth="1"/>
    <col min="14345" max="14345" width="11.42578125" customWidth="1"/>
    <col min="14593" max="14593" width="27.7109375" customWidth="1"/>
    <col min="14594" max="14600" width="11.7109375" customWidth="1"/>
    <col min="14601" max="14601" width="11.42578125" customWidth="1"/>
    <col min="14849" max="14849" width="27.7109375" customWidth="1"/>
    <col min="14850" max="14856" width="11.7109375" customWidth="1"/>
    <col min="14857" max="14857" width="11.42578125" customWidth="1"/>
    <col min="15105" max="15105" width="27.7109375" customWidth="1"/>
    <col min="15106" max="15112" width="11.7109375" customWidth="1"/>
    <col min="15113" max="15113" width="11.42578125" customWidth="1"/>
    <col min="15361" max="15361" width="27.7109375" customWidth="1"/>
    <col min="15362" max="15368" width="11.7109375" customWidth="1"/>
    <col min="15369" max="15369" width="11.42578125" customWidth="1"/>
    <col min="15617" max="15617" width="27.7109375" customWidth="1"/>
    <col min="15618" max="15624" width="11.7109375" customWidth="1"/>
    <col min="15625" max="15625" width="11.42578125" customWidth="1"/>
    <col min="15873" max="15873" width="27.7109375" customWidth="1"/>
    <col min="15874" max="15880" width="11.7109375" customWidth="1"/>
    <col min="15881" max="15881" width="11.42578125" customWidth="1"/>
    <col min="16129" max="16129" width="27.7109375" customWidth="1"/>
    <col min="16130" max="16136" width="11.7109375" customWidth="1"/>
    <col min="16137" max="16137" width="11.42578125" customWidth="1"/>
  </cols>
  <sheetData>
    <row r="3" spans="1:9" ht="15.75" x14ac:dyDescent="0.25">
      <c r="B3" s="98" t="s">
        <v>0</v>
      </c>
      <c r="C3" s="100"/>
      <c r="D3" s="100"/>
      <c r="E3" s="100"/>
      <c r="F3" s="100"/>
    </row>
    <row r="4" spans="1:9" x14ac:dyDescent="0.25">
      <c r="B4" s="101"/>
      <c r="C4" s="101"/>
      <c r="D4" s="101"/>
      <c r="E4" s="101"/>
      <c r="F4" s="101"/>
      <c r="H4" s="3"/>
    </row>
    <row r="5" spans="1:9" ht="15.75" x14ac:dyDescent="0.25">
      <c r="B5" s="99" t="s">
        <v>140</v>
      </c>
      <c r="C5" s="99"/>
      <c r="D5" s="99"/>
      <c r="E5" s="99"/>
      <c r="F5" s="99"/>
    </row>
    <row r="9" spans="1:9" x14ac:dyDescent="0.25">
      <c r="A9" s="32"/>
      <c r="B9" s="32"/>
      <c r="C9" s="32"/>
      <c r="D9" s="32"/>
      <c r="E9" s="32"/>
      <c r="F9" s="32"/>
      <c r="G9" s="32"/>
      <c r="H9" s="32"/>
    </row>
    <row r="10" spans="1:9" x14ac:dyDescent="0.25">
      <c r="A10" s="32" t="s">
        <v>48</v>
      </c>
      <c r="B10" s="32" t="s">
        <v>49</v>
      </c>
      <c r="C10" s="32" t="s">
        <v>50</v>
      </c>
      <c r="D10" s="32" t="s">
        <v>51</v>
      </c>
      <c r="E10" s="32" t="s">
        <v>52</v>
      </c>
      <c r="F10" s="32" t="s">
        <v>53</v>
      </c>
      <c r="G10" s="32" t="s">
        <v>54</v>
      </c>
      <c r="H10" s="32" t="s">
        <v>55</v>
      </c>
    </row>
    <row r="11" spans="1:9" x14ac:dyDescent="0.25">
      <c r="A11" s="32"/>
      <c r="B11" s="32"/>
      <c r="C11" s="32"/>
      <c r="D11" s="32"/>
      <c r="E11" s="32"/>
      <c r="F11" s="32"/>
      <c r="G11" s="32"/>
      <c r="H11" s="32"/>
    </row>
    <row r="12" spans="1:9" x14ac:dyDescent="0.25">
      <c r="A12" s="32" t="s">
        <v>56</v>
      </c>
      <c r="B12" s="32">
        <v>2733</v>
      </c>
      <c r="C12" s="32">
        <f t="shared" ref="C12:H13" si="0">B12+150</f>
        <v>2883</v>
      </c>
      <c r="D12" s="32">
        <f t="shared" si="0"/>
        <v>3033</v>
      </c>
      <c r="E12" s="32">
        <f t="shared" si="0"/>
        <v>3183</v>
      </c>
      <c r="F12" s="32">
        <f t="shared" si="0"/>
        <v>3333</v>
      </c>
      <c r="G12" s="32">
        <f t="shared" si="0"/>
        <v>3483</v>
      </c>
      <c r="H12" s="32">
        <f t="shared" si="0"/>
        <v>3633</v>
      </c>
      <c r="I12" s="33"/>
    </row>
    <row r="13" spans="1:9" x14ac:dyDescent="0.25">
      <c r="A13" s="32" t="s">
        <v>57</v>
      </c>
      <c r="B13" s="32">
        <v>2485</v>
      </c>
      <c r="C13" s="32">
        <f t="shared" si="0"/>
        <v>2635</v>
      </c>
      <c r="D13" s="32">
        <f t="shared" si="0"/>
        <v>2785</v>
      </c>
      <c r="E13" s="32">
        <f t="shared" si="0"/>
        <v>2935</v>
      </c>
      <c r="F13" s="32">
        <f t="shared" si="0"/>
        <v>3085</v>
      </c>
      <c r="G13" s="32">
        <f t="shared" si="0"/>
        <v>3235</v>
      </c>
      <c r="H13" s="32">
        <f t="shared" si="0"/>
        <v>3385</v>
      </c>
      <c r="I13" s="33"/>
    </row>
    <row r="14" spans="1:9" x14ac:dyDescent="0.25">
      <c r="A14" s="32" t="s">
        <v>58</v>
      </c>
      <c r="B14" s="32">
        <v>1988</v>
      </c>
      <c r="C14" s="32">
        <f t="shared" ref="C14:H14" si="1">B14+100</f>
        <v>2088</v>
      </c>
      <c r="D14" s="32">
        <f t="shared" si="1"/>
        <v>2188</v>
      </c>
      <c r="E14" s="32">
        <f t="shared" si="1"/>
        <v>2288</v>
      </c>
      <c r="F14" s="32">
        <f t="shared" si="1"/>
        <v>2388</v>
      </c>
      <c r="G14" s="32">
        <f t="shared" si="1"/>
        <v>2488</v>
      </c>
      <c r="H14" s="32">
        <f t="shared" si="1"/>
        <v>2588</v>
      </c>
      <c r="I14" s="33"/>
    </row>
    <row r="15" spans="1:9" x14ac:dyDescent="0.25">
      <c r="A15" s="32" t="s">
        <v>59</v>
      </c>
      <c r="B15" s="32">
        <v>2485</v>
      </c>
      <c r="C15" s="32">
        <f t="shared" ref="C15:H15" si="2">B15+150</f>
        <v>2635</v>
      </c>
      <c r="D15" s="32">
        <f t="shared" si="2"/>
        <v>2785</v>
      </c>
      <c r="E15" s="32">
        <f t="shared" si="2"/>
        <v>2935</v>
      </c>
      <c r="F15" s="32">
        <f t="shared" si="2"/>
        <v>3085</v>
      </c>
      <c r="G15" s="32">
        <f t="shared" si="2"/>
        <v>3235</v>
      </c>
      <c r="H15" s="32">
        <f t="shared" si="2"/>
        <v>3385</v>
      </c>
    </row>
    <row r="16" spans="1:9" x14ac:dyDescent="0.25">
      <c r="A16" s="32" t="s">
        <v>60</v>
      </c>
      <c r="B16" s="32">
        <v>1988</v>
      </c>
      <c r="C16" s="32">
        <f t="shared" ref="C16:H16" si="3">B16+100</f>
        <v>2088</v>
      </c>
      <c r="D16" s="32">
        <f t="shared" si="3"/>
        <v>2188</v>
      </c>
      <c r="E16" s="32">
        <f t="shared" si="3"/>
        <v>2288</v>
      </c>
      <c r="F16" s="32">
        <f t="shared" si="3"/>
        <v>2388</v>
      </c>
      <c r="G16" s="32">
        <f t="shared" si="3"/>
        <v>2488</v>
      </c>
      <c r="H16" s="32">
        <f t="shared" si="3"/>
        <v>2588</v>
      </c>
    </row>
    <row r="17" spans="1:9" x14ac:dyDescent="0.25">
      <c r="A17" s="32" t="s">
        <v>61</v>
      </c>
      <c r="B17" s="32">
        <v>2485</v>
      </c>
      <c r="C17" s="32">
        <f t="shared" ref="C17:H17" si="4">B17+150</f>
        <v>2635</v>
      </c>
      <c r="D17" s="32">
        <f t="shared" si="4"/>
        <v>2785</v>
      </c>
      <c r="E17" s="32">
        <f t="shared" si="4"/>
        <v>2935</v>
      </c>
      <c r="F17" s="32">
        <f t="shared" si="4"/>
        <v>3085</v>
      </c>
      <c r="G17" s="32">
        <f t="shared" si="4"/>
        <v>3235</v>
      </c>
      <c r="H17" s="32">
        <f t="shared" si="4"/>
        <v>3385</v>
      </c>
    </row>
    <row r="18" spans="1:9" x14ac:dyDescent="0.25">
      <c r="A18" s="32" t="s">
        <v>62</v>
      </c>
      <c r="B18" s="32">
        <v>1988</v>
      </c>
      <c r="C18" s="32">
        <f t="shared" ref="C18:H18" si="5">B18+100</f>
        <v>2088</v>
      </c>
      <c r="D18" s="32">
        <f t="shared" si="5"/>
        <v>2188</v>
      </c>
      <c r="E18" s="32">
        <f t="shared" si="5"/>
        <v>2288</v>
      </c>
      <c r="F18" s="32">
        <f t="shared" si="5"/>
        <v>2388</v>
      </c>
      <c r="G18" s="32">
        <f t="shared" si="5"/>
        <v>2488</v>
      </c>
      <c r="H18" s="32">
        <f t="shared" si="5"/>
        <v>2588</v>
      </c>
    </row>
    <row r="19" spans="1:9" x14ac:dyDescent="0.25">
      <c r="A19" s="32" t="s">
        <v>63</v>
      </c>
      <c r="B19" s="32">
        <v>2485</v>
      </c>
      <c r="C19" s="32">
        <f t="shared" ref="C19:H19" si="6">B19+150</f>
        <v>2635</v>
      </c>
      <c r="D19" s="32">
        <f t="shared" si="6"/>
        <v>2785</v>
      </c>
      <c r="E19" s="32">
        <f t="shared" si="6"/>
        <v>2935</v>
      </c>
      <c r="F19" s="32">
        <f t="shared" si="6"/>
        <v>3085</v>
      </c>
      <c r="G19" s="32">
        <f t="shared" si="6"/>
        <v>3235</v>
      </c>
      <c r="H19" s="32">
        <f t="shared" si="6"/>
        <v>3385</v>
      </c>
    </row>
    <row r="20" spans="1:9" x14ac:dyDescent="0.25">
      <c r="A20" s="32" t="s">
        <v>64</v>
      </c>
      <c r="B20" s="32">
        <v>1988</v>
      </c>
      <c r="C20" s="32">
        <f t="shared" ref="C20:H20" si="7">B20+100</f>
        <v>2088</v>
      </c>
      <c r="D20" s="32">
        <f t="shared" si="7"/>
        <v>2188</v>
      </c>
      <c r="E20" s="32">
        <f t="shared" si="7"/>
        <v>2288</v>
      </c>
      <c r="F20" s="32">
        <f t="shared" si="7"/>
        <v>2388</v>
      </c>
      <c r="G20" s="32">
        <f t="shared" si="7"/>
        <v>2488</v>
      </c>
      <c r="H20" s="32">
        <f t="shared" si="7"/>
        <v>2588</v>
      </c>
    </row>
    <row r="21" spans="1:9" x14ac:dyDescent="0.25">
      <c r="A21" s="32" t="s">
        <v>93</v>
      </c>
      <c r="B21" s="32">
        <v>2485</v>
      </c>
      <c r="C21" s="32">
        <f t="shared" ref="C21:H21" si="8">B21+150</f>
        <v>2635</v>
      </c>
      <c r="D21" s="32">
        <f t="shared" si="8"/>
        <v>2785</v>
      </c>
      <c r="E21" s="32">
        <f t="shared" si="8"/>
        <v>2935</v>
      </c>
      <c r="F21" s="32">
        <f t="shared" si="8"/>
        <v>3085</v>
      </c>
      <c r="G21" s="32">
        <f t="shared" si="8"/>
        <v>3235</v>
      </c>
      <c r="H21" s="32">
        <f t="shared" si="8"/>
        <v>3385</v>
      </c>
    </row>
    <row r="22" spans="1:9" x14ac:dyDescent="0.25">
      <c r="A22" s="32" t="s">
        <v>94</v>
      </c>
      <c r="B22" s="32">
        <v>1988</v>
      </c>
      <c r="C22" s="32">
        <f t="shared" ref="C22:H22" si="9">B22+100</f>
        <v>2088</v>
      </c>
      <c r="D22" s="32">
        <f t="shared" si="9"/>
        <v>2188</v>
      </c>
      <c r="E22" s="32">
        <f t="shared" si="9"/>
        <v>2288</v>
      </c>
      <c r="F22" s="32">
        <f t="shared" si="9"/>
        <v>2388</v>
      </c>
      <c r="G22" s="32">
        <f t="shared" si="9"/>
        <v>2488</v>
      </c>
      <c r="H22" s="32">
        <f t="shared" si="9"/>
        <v>2588</v>
      </c>
    </row>
    <row r="23" spans="1:9" x14ac:dyDescent="0.25">
      <c r="A23" s="32" t="s">
        <v>65</v>
      </c>
      <c r="B23" s="32">
        <v>2495</v>
      </c>
      <c r="C23" s="32">
        <f t="shared" ref="C23:H23" si="10">B23+150</f>
        <v>2645</v>
      </c>
      <c r="D23" s="32">
        <f t="shared" si="10"/>
        <v>2795</v>
      </c>
      <c r="E23" s="32">
        <f t="shared" si="10"/>
        <v>2945</v>
      </c>
      <c r="F23" s="32">
        <f t="shared" si="10"/>
        <v>3095</v>
      </c>
      <c r="G23" s="32">
        <f t="shared" si="10"/>
        <v>3245</v>
      </c>
      <c r="H23" s="32">
        <f t="shared" si="10"/>
        <v>3395</v>
      </c>
    </row>
    <row r="24" spans="1:9" x14ac:dyDescent="0.25">
      <c r="A24" s="32" t="s">
        <v>66</v>
      </c>
      <c r="B24" s="32">
        <v>1988</v>
      </c>
      <c r="C24" s="32">
        <f t="shared" ref="C24:H25" si="11">B24+100</f>
        <v>2088</v>
      </c>
      <c r="D24" s="32">
        <f t="shared" si="11"/>
        <v>2188</v>
      </c>
      <c r="E24" s="32">
        <f t="shared" si="11"/>
        <v>2288</v>
      </c>
      <c r="F24" s="32">
        <f t="shared" si="11"/>
        <v>2388</v>
      </c>
      <c r="G24" s="32">
        <f t="shared" si="11"/>
        <v>2488</v>
      </c>
      <c r="H24" s="32">
        <f t="shared" si="11"/>
        <v>2588</v>
      </c>
    </row>
    <row r="25" spans="1:9" x14ac:dyDescent="0.25">
      <c r="A25" s="32" t="s">
        <v>67</v>
      </c>
      <c r="B25" s="32">
        <v>1241</v>
      </c>
      <c r="C25" s="32">
        <f t="shared" si="11"/>
        <v>1341</v>
      </c>
      <c r="D25" s="32">
        <f t="shared" si="11"/>
        <v>1441</v>
      </c>
      <c r="E25" s="32">
        <f t="shared" si="11"/>
        <v>1541</v>
      </c>
      <c r="F25" s="32">
        <f t="shared" si="11"/>
        <v>1641</v>
      </c>
      <c r="G25" s="32">
        <f t="shared" si="11"/>
        <v>1741</v>
      </c>
      <c r="H25" s="32">
        <f t="shared" si="11"/>
        <v>1841</v>
      </c>
      <c r="I25" s="33"/>
    </row>
    <row r="26" spans="1:9" x14ac:dyDescent="0.25">
      <c r="A26" s="32" t="s">
        <v>68</v>
      </c>
      <c r="B26" s="32">
        <v>993</v>
      </c>
      <c r="C26" s="32">
        <f t="shared" ref="C26:H26" si="12">B26+50</f>
        <v>1043</v>
      </c>
      <c r="D26" s="32">
        <f t="shared" si="12"/>
        <v>1093</v>
      </c>
      <c r="E26" s="32">
        <f t="shared" si="12"/>
        <v>1143</v>
      </c>
      <c r="F26" s="32">
        <f t="shared" si="12"/>
        <v>1193</v>
      </c>
      <c r="G26" s="32">
        <f t="shared" si="12"/>
        <v>1243</v>
      </c>
      <c r="H26" s="32">
        <f t="shared" si="12"/>
        <v>1293</v>
      </c>
      <c r="I26" s="33"/>
    </row>
    <row r="27" spans="1:9" x14ac:dyDescent="0.25">
      <c r="A27" s="32" t="s">
        <v>69</v>
      </c>
      <c r="B27" s="32">
        <v>496</v>
      </c>
      <c r="C27" s="32"/>
      <c r="D27" s="32"/>
      <c r="E27" s="32"/>
      <c r="F27" s="32"/>
      <c r="G27" s="32"/>
      <c r="H27" s="32"/>
    </row>
    <row r="28" spans="1:9" x14ac:dyDescent="0.25">
      <c r="A28" s="32"/>
      <c r="B28" s="32"/>
      <c r="C28" s="32"/>
      <c r="D28" s="32"/>
      <c r="E28" s="32"/>
      <c r="F28" s="32"/>
      <c r="G28" s="32"/>
      <c r="H28" s="32"/>
    </row>
    <row r="29" spans="1:9" x14ac:dyDescent="0.25">
      <c r="A29" s="32" t="s">
        <v>70</v>
      </c>
      <c r="B29" s="32">
        <v>2485</v>
      </c>
      <c r="C29" s="32">
        <f t="shared" ref="C29:H29" si="13">B29+150</f>
        <v>2635</v>
      </c>
      <c r="D29" s="32">
        <f t="shared" si="13"/>
        <v>2785</v>
      </c>
      <c r="E29" s="32">
        <f t="shared" si="13"/>
        <v>2935</v>
      </c>
      <c r="F29" s="32">
        <f t="shared" si="13"/>
        <v>3085</v>
      </c>
      <c r="G29" s="32">
        <f t="shared" si="13"/>
        <v>3235</v>
      </c>
      <c r="H29" s="32">
        <f t="shared" si="13"/>
        <v>3385</v>
      </c>
    </row>
    <row r="30" spans="1:9" x14ac:dyDescent="0.25">
      <c r="A30" s="32" t="s">
        <v>71</v>
      </c>
      <c r="B30" s="32">
        <v>1242</v>
      </c>
      <c r="C30" s="32">
        <f t="shared" ref="C30:H30" si="14">B30+100</f>
        <v>1342</v>
      </c>
      <c r="D30" s="32">
        <f t="shared" si="14"/>
        <v>1442</v>
      </c>
      <c r="E30" s="32">
        <f t="shared" si="14"/>
        <v>1542</v>
      </c>
      <c r="F30" s="32">
        <f t="shared" si="14"/>
        <v>1642</v>
      </c>
      <c r="G30" s="32">
        <f t="shared" si="14"/>
        <v>1742</v>
      </c>
      <c r="H30" s="32">
        <f t="shared" si="14"/>
        <v>1842</v>
      </c>
    </row>
    <row r="31" spans="1:9" x14ac:dyDescent="0.25">
      <c r="A31" s="32" t="s">
        <v>123</v>
      </c>
      <c r="B31" s="32">
        <v>993</v>
      </c>
      <c r="C31" s="32">
        <f t="shared" ref="C31:H33" si="15">B31+50</f>
        <v>1043</v>
      </c>
      <c r="D31" s="32">
        <f t="shared" si="15"/>
        <v>1093</v>
      </c>
      <c r="E31" s="32">
        <f t="shared" si="15"/>
        <v>1143</v>
      </c>
      <c r="F31" s="32">
        <f t="shared" si="15"/>
        <v>1193</v>
      </c>
      <c r="G31" s="32">
        <f t="shared" si="15"/>
        <v>1243</v>
      </c>
      <c r="H31" s="32">
        <f t="shared" si="15"/>
        <v>1293</v>
      </c>
      <c r="I31" s="33"/>
    </row>
    <row r="32" spans="1:9" x14ac:dyDescent="0.25">
      <c r="A32" s="32" t="s">
        <v>124</v>
      </c>
      <c r="B32" s="32">
        <v>993</v>
      </c>
      <c r="C32" s="32">
        <f t="shared" ref="C32:H32" si="16">B32+50</f>
        <v>1043</v>
      </c>
      <c r="D32" s="32">
        <f t="shared" si="16"/>
        <v>1093</v>
      </c>
      <c r="E32" s="32">
        <f t="shared" si="16"/>
        <v>1143</v>
      </c>
      <c r="F32" s="32">
        <f t="shared" si="16"/>
        <v>1193</v>
      </c>
      <c r="G32" s="32">
        <f t="shared" si="16"/>
        <v>1243</v>
      </c>
      <c r="H32" s="32">
        <f t="shared" si="16"/>
        <v>1293</v>
      </c>
      <c r="I32" s="33"/>
    </row>
    <row r="33" spans="1:9" x14ac:dyDescent="0.25">
      <c r="A33" s="32" t="s">
        <v>72</v>
      </c>
      <c r="B33" s="32">
        <v>993</v>
      </c>
      <c r="C33" s="32">
        <f t="shared" si="15"/>
        <v>1043</v>
      </c>
      <c r="D33" s="32">
        <f t="shared" si="15"/>
        <v>1093</v>
      </c>
      <c r="E33" s="32">
        <f t="shared" si="15"/>
        <v>1143</v>
      </c>
      <c r="F33" s="32">
        <f t="shared" si="15"/>
        <v>1193</v>
      </c>
      <c r="G33" s="32">
        <f t="shared" si="15"/>
        <v>1243</v>
      </c>
      <c r="H33" s="32">
        <f t="shared" si="15"/>
        <v>1293</v>
      </c>
    </row>
    <row r="34" spans="1:9" x14ac:dyDescent="0.25">
      <c r="A34" s="32" t="s">
        <v>153</v>
      </c>
      <c r="B34" s="32">
        <v>350</v>
      </c>
      <c r="C34" s="32"/>
      <c r="D34" s="32"/>
      <c r="E34" s="32"/>
      <c r="F34" s="32"/>
      <c r="G34" s="32"/>
      <c r="H34" s="32"/>
    </row>
    <row r="35" spans="1:9" s="62" customFormat="1" x14ac:dyDescent="0.25">
      <c r="A35" s="46" t="s">
        <v>113</v>
      </c>
      <c r="B35" s="34">
        <v>406</v>
      </c>
      <c r="C35" s="34">
        <f t="shared" ref="C35:H35" si="17">SUM(B35+50)</f>
        <v>456</v>
      </c>
      <c r="D35" s="34">
        <f t="shared" si="17"/>
        <v>506</v>
      </c>
      <c r="E35" s="34">
        <f t="shared" si="17"/>
        <v>556</v>
      </c>
      <c r="F35" s="34">
        <f t="shared" si="17"/>
        <v>606</v>
      </c>
      <c r="G35" s="34">
        <f t="shared" si="17"/>
        <v>656</v>
      </c>
      <c r="H35" s="34">
        <f t="shared" si="17"/>
        <v>706</v>
      </c>
      <c r="I35" s="44"/>
    </row>
    <row r="36" spans="1:9" s="3" customFormat="1" x14ac:dyDescent="0.25">
      <c r="A36" s="46" t="s">
        <v>112</v>
      </c>
      <c r="B36" s="34">
        <v>993</v>
      </c>
      <c r="C36" s="34"/>
      <c r="D36" s="34"/>
      <c r="E36" s="34"/>
      <c r="F36" s="34"/>
      <c r="G36" s="34"/>
      <c r="H36" s="34"/>
      <c r="I36" s="29"/>
    </row>
    <row r="37" spans="1:9" s="3" customFormat="1" x14ac:dyDescent="0.25">
      <c r="A37" s="46" t="s">
        <v>73</v>
      </c>
      <c r="B37" s="34">
        <v>993</v>
      </c>
      <c r="C37" s="34"/>
      <c r="D37" s="34"/>
      <c r="E37" s="34"/>
      <c r="F37" s="34"/>
      <c r="G37" s="34"/>
      <c r="H37" s="34"/>
      <c r="I37" s="29"/>
    </row>
    <row r="38" spans="1:9" s="67" customFormat="1" x14ac:dyDescent="0.25">
      <c r="A38" s="46" t="s">
        <v>118</v>
      </c>
      <c r="B38" s="34">
        <v>993</v>
      </c>
      <c r="C38" s="34"/>
      <c r="D38" s="34"/>
      <c r="E38" s="34"/>
      <c r="F38" s="34"/>
      <c r="G38" s="34"/>
      <c r="H38" s="34"/>
      <c r="I38" s="44"/>
    </row>
    <row r="39" spans="1:9" s="63" customFormat="1" x14ac:dyDescent="0.25">
      <c r="A39" s="46" t="s">
        <v>116</v>
      </c>
      <c r="B39" s="34">
        <v>993</v>
      </c>
      <c r="C39" s="34"/>
      <c r="D39" s="34"/>
      <c r="E39" s="34"/>
      <c r="F39" s="34"/>
      <c r="G39" s="34"/>
      <c r="H39" s="34"/>
      <c r="I39" s="44"/>
    </row>
    <row r="40" spans="1:9" s="67" customFormat="1" x14ac:dyDescent="0.25">
      <c r="A40" s="46" t="s">
        <v>119</v>
      </c>
      <c r="B40" s="34">
        <v>993</v>
      </c>
      <c r="C40" s="34"/>
      <c r="D40" s="34"/>
      <c r="E40" s="34"/>
      <c r="F40" s="34"/>
      <c r="G40" s="34"/>
      <c r="H40" s="34"/>
      <c r="I40" s="44"/>
    </row>
    <row r="41" spans="1:9" s="67" customFormat="1" x14ac:dyDescent="0.25">
      <c r="A41" s="46" t="s">
        <v>120</v>
      </c>
      <c r="B41" s="34">
        <v>993</v>
      </c>
      <c r="C41" s="34"/>
      <c r="D41" s="34"/>
      <c r="E41" s="34"/>
      <c r="F41" s="34"/>
      <c r="G41" s="34"/>
      <c r="H41" s="34"/>
      <c r="I41" s="44"/>
    </row>
    <row r="42" spans="1:9" s="63" customFormat="1" x14ac:dyDescent="0.25">
      <c r="A42" s="46" t="s">
        <v>117</v>
      </c>
      <c r="B42" s="34">
        <v>993</v>
      </c>
      <c r="C42" s="34"/>
      <c r="D42" s="34"/>
      <c r="E42" s="34"/>
      <c r="F42" s="34"/>
      <c r="G42" s="34"/>
      <c r="H42" s="34"/>
      <c r="I42" s="44"/>
    </row>
    <row r="43" spans="1:9" x14ac:dyDescent="0.25">
      <c r="A43" s="46" t="s">
        <v>74</v>
      </c>
      <c r="B43" s="34">
        <v>993</v>
      </c>
      <c r="C43" s="32"/>
      <c r="D43" s="32"/>
      <c r="E43" s="32"/>
      <c r="F43" s="32"/>
      <c r="G43" s="32"/>
      <c r="H43" s="32"/>
    </row>
    <row r="45" spans="1:9" x14ac:dyDescent="0.25">
      <c r="A45" s="68" t="s">
        <v>122</v>
      </c>
    </row>
  </sheetData>
  <mergeCells count="3">
    <mergeCell ref="B3:F3"/>
    <mergeCell ref="B4:F4"/>
    <mergeCell ref="B5:F5"/>
  </mergeCells>
  <printOptions horizontalCentered="1"/>
  <pageMargins left="0.2" right="0.2" top="0.25" bottom="0.2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4"/>
  <sheetViews>
    <sheetView view="pageLayout" zoomScaleNormal="100" workbookViewId="0">
      <selection activeCell="G12" sqref="G12"/>
    </sheetView>
  </sheetViews>
  <sheetFormatPr defaultRowHeight="12.75" x14ac:dyDescent="0.2"/>
  <cols>
    <col min="1" max="1" width="9.140625" style="3"/>
    <col min="2" max="2" width="11.7109375" style="3" customWidth="1"/>
    <col min="3" max="3" width="42.5703125" style="3" bestFit="1" customWidth="1"/>
    <col min="4" max="4" width="14" style="3" bestFit="1" customWidth="1"/>
    <col min="5" max="5" width="18.85546875" style="3" bestFit="1" customWidth="1"/>
    <col min="6" max="257" width="9.140625" style="3"/>
    <col min="258" max="258" width="11.7109375" style="3" customWidth="1"/>
    <col min="259" max="259" width="42.5703125" style="3" bestFit="1" customWidth="1"/>
    <col min="260" max="260" width="14" style="3" bestFit="1" customWidth="1"/>
    <col min="261" max="513" width="9.140625" style="3"/>
    <col min="514" max="514" width="11.7109375" style="3" customWidth="1"/>
    <col min="515" max="515" width="42.5703125" style="3" bestFit="1" customWidth="1"/>
    <col min="516" max="516" width="14" style="3" bestFit="1" customWidth="1"/>
    <col min="517" max="769" width="9.140625" style="3"/>
    <col min="770" max="770" width="11.7109375" style="3" customWidth="1"/>
    <col min="771" max="771" width="42.5703125" style="3" bestFit="1" customWidth="1"/>
    <col min="772" max="772" width="14" style="3" bestFit="1" customWidth="1"/>
    <col min="773" max="1025" width="9.140625" style="3"/>
    <col min="1026" max="1026" width="11.7109375" style="3" customWidth="1"/>
    <col min="1027" max="1027" width="42.5703125" style="3" bestFit="1" customWidth="1"/>
    <col min="1028" max="1028" width="14" style="3" bestFit="1" customWidth="1"/>
    <col min="1029" max="1281" width="9.140625" style="3"/>
    <col min="1282" max="1282" width="11.7109375" style="3" customWidth="1"/>
    <col min="1283" max="1283" width="42.5703125" style="3" bestFit="1" customWidth="1"/>
    <col min="1284" max="1284" width="14" style="3" bestFit="1" customWidth="1"/>
    <col min="1285" max="1537" width="9.140625" style="3"/>
    <col min="1538" max="1538" width="11.7109375" style="3" customWidth="1"/>
    <col min="1539" max="1539" width="42.5703125" style="3" bestFit="1" customWidth="1"/>
    <col min="1540" max="1540" width="14" style="3" bestFit="1" customWidth="1"/>
    <col min="1541" max="1793" width="9.140625" style="3"/>
    <col min="1794" max="1794" width="11.7109375" style="3" customWidth="1"/>
    <col min="1795" max="1795" width="42.5703125" style="3" bestFit="1" customWidth="1"/>
    <col min="1796" max="1796" width="14" style="3" bestFit="1" customWidth="1"/>
    <col min="1797" max="2049" width="9.140625" style="3"/>
    <col min="2050" max="2050" width="11.7109375" style="3" customWidth="1"/>
    <col min="2051" max="2051" width="42.5703125" style="3" bestFit="1" customWidth="1"/>
    <col min="2052" max="2052" width="14" style="3" bestFit="1" customWidth="1"/>
    <col min="2053" max="2305" width="9.140625" style="3"/>
    <col min="2306" max="2306" width="11.7109375" style="3" customWidth="1"/>
    <col min="2307" max="2307" width="42.5703125" style="3" bestFit="1" customWidth="1"/>
    <col min="2308" max="2308" width="14" style="3" bestFit="1" customWidth="1"/>
    <col min="2309" max="2561" width="9.140625" style="3"/>
    <col min="2562" max="2562" width="11.7109375" style="3" customWidth="1"/>
    <col min="2563" max="2563" width="42.5703125" style="3" bestFit="1" customWidth="1"/>
    <col min="2564" max="2564" width="14" style="3" bestFit="1" customWidth="1"/>
    <col min="2565" max="2817" width="9.140625" style="3"/>
    <col min="2818" max="2818" width="11.7109375" style="3" customWidth="1"/>
    <col min="2819" max="2819" width="42.5703125" style="3" bestFit="1" customWidth="1"/>
    <col min="2820" max="2820" width="14" style="3" bestFit="1" customWidth="1"/>
    <col min="2821" max="3073" width="9.140625" style="3"/>
    <col min="3074" max="3074" width="11.7109375" style="3" customWidth="1"/>
    <col min="3075" max="3075" width="42.5703125" style="3" bestFit="1" customWidth="1"/>
    <col min="3076" max="3076" width="14" style="3" bestFit="1" customWidth="1"/>
    <col min="3077" max="3329" width="9.140625" style="3"/>
    <col min="3330" max="3330" width="11.7109375" style="3" customWidth="1"/>
    <col min="3331" max="3331" width="42.5703125" style="3" bestFit="1" customWidth="1"/>
    <col min="3332" max="3332" width="14" style="3" bestFit="1" customWidth="1"/>
    <col min="3333" max="3585" width="9.140625" style="3"/>
    <col min="3586" max="3586" width="11.7109375" style="3" customWidth="1"/>
    <col min="3587" max="3587" width="42.5703125" style="3" bestFit="1" customWidth="1"/>
    <col min="3588" max="3588" width="14" style="3" bestFit="1" customWidth="1"/>
    <col min="3589" max="3841" width="9.140625" style="3"/>
    <col min="3842" max="3842" width="11.7109375" style="3" customWidth="1"/>
    <col min="3843" max="3843" width="42.5703125" style="3" bestFit="1" customWidth="1"/>
    <col min="3844" max="3844" width="14" style="3" bestFit="1" customWidth="1"/>
    <col min="3845" max="4097" width="9.140625" style="3"/>
    <col min="4098" max="4098" width="11.7109375" style="3" customWidth="1"/>
    <col min="4099" max="4099" width="42.5703125" style="3" bestFit="1" customWidth="1"/>
    <col min="4100" max="4100" width="14" style="3" bestFit="1" customWidth="1"/>
    <col min="4101" max="4353" width="9.140625" style="3"/>
    <col min="4354" max="4354" width="11.7109375" style="3" customWidth="1"/>
    <col min="4355" max="4355" width="42.5703125" style="3" bestFit="1" customWidth="1"/>
    <col min="4356" max="4356" width="14" style="3" bestFit="1" customWidth="1"/>
    <col min="4357" max="4609" width="9.140625" style="3"/>
    <col min="4610" max="4610" width="11.7109375" style="3" customWidth="1"/>
    <col min="4611" max="4611" width="42.5703125" style="3" bestFit="1" customWidth="1"/>
    <col min="4612" max="4612" width="14" style="3" bestFit="1" customWidth="1"/>
    <col min="4613" max="4865" width="9.140625" style="3"/>
    <col min="4866" max="4866" width="11.7109375" style="3" customWidth="1"/>
    <col min="4867" max="4867" width="42.5703125" style="3" bestFit="1" customWidth="1"/>
    <col min="4868" max="4868" width="14" style="3" bestFit="1" customWidth="1"/>
    <col min="4869" max="5121" width="9.140625" style="3"/>
    <col min="5122" max="5122" width="11.7109375" style="3" customWidth="1"/>
    <col min="5123" max="5123" width="42.5703125" style="3" bestFit="1" customWidth="1"/>
    <col min="5124" max="5124" width="14" style="3" bestFit="1" customWidth="1"/>
    <col min="5125" max="5377" width="9.140625" style="3"/>
    <col min="5378" max="5378" width="11.7109375" style="3" customWidth="1"/>
    <col min="5379" max="5379" width="42.5703125" style="3" bestFit="1" customWidth="1"/>
    <col min="5380" max="5380" width="14" style="3" bestFit="1" customWidth="1"/>
    <col min="5381" max="5633" width="9.140625" style="3"/>
    <col min="5634" max="5634" width="11.7109375" style="3" customWidth="1"/>
    <col min="5635" max="5635" width="42.5703125" style="3" bestFit="1" customWidth="1"/>
    <col min="5636" max="5636" width="14" style="3" bestFit="1" customWidth="1"/>
    <col min="5637" max="5889" width="9.140625" style="3"/>
    <col min="5890" max="5890" width="11.7109375" style="3" customWidth="1"/>
    <col min="5891" max="5891" width="42.5703125" style="3" bestFit="1" customWidth="1"/>
    <col min="5892" max="5892" width="14" style="3" bestFit="1" customWidth="1"/>
    <col min="5893" max="6145" width="9.140625" style="3"/>
    <col min="6146" max="6146" width="11.7109375" style="3" customWidth="1"/>
    <col min="6147" max="6147" width="42.5703125" style="3" bestFit="1" customWidth="1"/>
    <col min="6148" max="6148" width="14" style="3" bestFit="1" customWidth="1"/>
    <col min="6149" max="6401" width="9.140625" style="3"/>
    <col min="6402" max="6402" width="11.7109375" style="3" customWidth="1"/>
    <col min="6403" max="6403" width="42.5703125" style="3" bestFit="1" customWidth="1"/>
    <col min="6404" max="6404" width="14" style="3" bestFit="1" customWidth="1"/>
    <col min="6405" max="6657" width="9.140625" style="3"/>
    <col min="6658" max="6658" width="11.7109375" style="3" customWidth="1"/>
    <col min="6659" max="6659" width="42.5703125" style="3" bestFit="1" customWidth="1"/>
    <col min="6660" max="6660" width="14" style="3" bestFit="1" customWidth="1"/>
    <col min="6661" max="6913" width="9.140625" style="3"/>
    <col min="6914" max="6914" width="11.7109375" style="3" customWidth="1"/>
    <col min="6915" max="6915" width="42.5703125" style="3" bestFit="1" customWidth="1"/>
    <col min="6916" max="6916" width="14" style="3" bestFit="1" customWidth="1"/>
    <col min="6917" max="7169" width="9.140625" style="3"/>
    <col min="7170" max="7170" width="11.7109375" style="3" customWidth="1"/>
    <col min="7171" max="7171" width="42.5703125" style="3" bestFit="1" customWidth="1"/>
    <col min="7172" max="7172" width="14" style="3" bestFit="1" customWidth="1"/>
    <col min="7173" max="7425" width="9.140625" style="3"/>
    <col min="7426" max="7426" width="11.7109375" style="3" customWidth="1"/>
    <col min="7427" max="7427" width="42.5703125" style="3" bestFit="1" customWidth="1"/>
    <col min="7428" max="7428" width="14" style="3" bestFit="1" customWidth="1"/>
    <col min="7429" max="7681" width="9.140625" style="3"/>
    <col min="7682" max="7682" width="11.7109375" style="3" customWidth="1"/>
    <col min="7683" max="7683" width="42.5703125" style="3" bestFit="1" customWidth="1"/>
    <col min="7684" max="7684" width="14" style="3" bestFit="1" customWidth="1"/>
    <col min="7685" max="7937" width="9.140625" style="3"/>
    <col min="7938" max="7938" width="11.7109375" style="3" customWidth="1"/>
    <col min="7939" max="7939" width="42.5703125" style="3" bestFit="1" customWidth="1"/>
    <col min="7940" max="7940" width="14" style="3" bestFit="1" customWidth="1"/>
    <col min="7941" max="8193" width="9.140625" style="3"/>
    <col min="8194" max="8194" width="11.7109375" style="3" customWidth="1"/>
    <col min="8195" max="8195" width="42.5703125" style="3" bestFit="1" customWidth="1"/>
    <col min="8196" max="8196" width="14" style="3" bestFit="1" customWidth="1"/>
    <col min="8197" max="8449" width="9.140625" style="3"/>
    <col min="8450" max="8450" width="11.7109375" style="3" customWidth="1"/>
    <col min="8451" max="8451" width="42.5703125" style="3" bestFit="1" customWidth="1"/>
    <col min="8452" max="8452" width="14" style="3" bestFit="1" customWidth="1"/>
    <col min="8453" max="8705" width="9.140625" style="3"/>
    <col min="8706" max="8706" width="11.7109375" style="3" customWidth="1"/>
    <col min="8707" max="8707" width="42.5703125" style="3" bestFit="1" customWidth="1"/>
    <col min="8708" max="8708" width="14" style="3" bestFit="1" customWidth="1"/>
    <col min="8709" max="8961" width="9.140625" style="3"/>
    <col min="8962" max="8962" width="11.7109375" style="3" customWidth="1"/>
    <col min="8963" max="8963" width="42.5703125" style="3" bestFit="1" customWidth="1"/>
    <col min="8964" max="8964" width="14" style="3" bestFit="1" customWidth="1"/>
    <col min="8965" max="9217" width="9.140625" style="3"/>
    <col min="9218" max="9218" width="11.7109375" style="3" customWidth="1"/>
    <col min="9219" max="9219" width="42.5703125" style="3" bestFit="1" customWidth="1"/>
    <col min="9220" max="9220" width="14" style="3" bestFit="1" customWidth="1"/>
    <col min="9221" max="9473" width="9.140625" style="3"/>
    <col min="9474" max="9474" width="11.7109375" style="3" customWidth="1"/>
    <col min="9475" max="9475" width="42.5703125" style="3" bestFit="1" customWidth="1"/>
    <col min="9476" max="9476" width="14" style="3" bestFit="1" customWidth="1"/>
    <col min="9477" max="9729" width="9.140625" style="3"/>
    <col min="9730" max="9730" width="11.7109375" style="3" customWidth="1"/>
    <col min="9731" max="9731" width="42.5703125" style="3" bestFit="1" customWidth="1"/>
    <col min="9732" max="9732" width="14" style="3" bestFit="1" customWidth="1"/>
    <col min="9733" max="9985" width="9.140625" style="3"/>
    <col min="9986" max="9986" width="11.7109375" style="3" customWidth="1"/>
    <col min="9987" max="9987" width="42.5703125" style="3" bestFit="1" customWidth="1"/>
    <col min="9988" max="9988" width="14" style="3" bestFit="1" customWidth="1"/>
    <col min="9989" max="10241" width="9.140625" style="3"/>
    <col min="10242" max="10242" width="11.7109375" style="3" customWidth="1"/>
    <col min="10243" max="10243" width="42.5703125" style="3" bestFit="1" customWidth="1"/>
    <col min="10244" max="10244" width="14" style="3" bestFit="1" customWidth="1"/>
    <col min="10245" max="10497" width="9.140625" style="3"/>
    <col min="10498" max="10498" width="11.7109375" style="3" customWidth="1"/>
    <col min="10499" max="10499" width="42.5703125" style="3" bestFit="1" customWidth="1"/>
    <col min="10500" max="10500" width="14" style="3" bestFit="1" customWidth="1"/>
    <col min="10501" max="10753" width="9.140625" style="3"/>
    <col min="10754" max="10754" width="11.7109375" style="3" customWidth="1"/>
    <col min="10755" max="10755" width="42.5703125" style="3" bestFit="1" customWidth="1"/>
    <col min="10756" max="10756" width="14" style="3" bestFit="1" customWidth="1"/>
    <col min="10757" max="11009" width="9.140625" style="3"/>
    <col min="11010" max="11010" width="11.7109375" style="3" customWidth="1"/>
    <col min="11011" max="11011" width="42.5703125" style="3" bestFit="1" customWidth="1"/>
    <col min="11012" max="11012" width="14" style="3" bestFit="1" customWidth="1"/>
    <col min="11013" max="11265" width="9.140625" style="3"/>
    <col min="11266" max="11266" width="11.7109375" style="3" customWidth="1"/>
    <col min="11267" max="11267" width="42.5703125" style="3" bestFit="1" customWidth="1"/>
    <col min="11268" max="11268" width="14" style="3" bestFit="1" customWidth="1"/>
    <col min="11269" max="11521" width="9.140625" style="3"/>
    <col min="11522" max="11522" width="11.7109375" style="3" customWidth="1"/>
    <col min="11523" max="11523" width="42.5703125" style="3" bestFit="1" customWidth="1"/>
    <col min="11524" max="11524" width="14" style="3" bestFit="1" customWidth="1"/>
    <col min="11525" max="11777" width="9.140625" style="3"/>
    <col min="11778" max="11778" width="11.7109375" style="3" customWidth="1"/>
    <col min="11779" max="11779" width="42.5703125" style="3" bestFit="1" customWidth="1"/>
    <col min="11780" max="11780" width="14" style="3" bestFit="1" customWidth="1"/>
    <col min="11781" max="12033" width="9.140625" style="3"/>
    <col min="12034" max="12034" width="11.7109375" style="3" customWidth="1"/>
    <col min="12035" max="12035" width="42.5703125" style="3" bestFit="1" customWidth="1"/>
    <col min="12036" max="12036" width="14" style="3" bestFit="1" customWidth="1"/>
    <col min="12037" max="12289" width="9.140625" style="3"/>
    <col min="12290" max="12290" width="11.7109375" style="3" customWidth="1"/>
    <col min="12291" max="12291" width="42.5703125" style="3" bestFit="1" customWidth="1"/>
    <col min="12292" max="12292" width="14" style="3" bestFit="1" customWidth="1"/>
    <col min="12293" max="12545" width="9.140625" style="3"/>
    <col min="12546" max="12546" width="11.7109375" style="3" customWidth="1"/>
    <col min="12547" max="12547" width="42.5703125" style="3" bestFit="1" customWidth="1"/>
    <col min="12548" max="12548" width="14" style="3" bestFit="1" customWidth="1"/>
    <col min="12549" max="12801" width="9.140625" style="3"/>
    <col min="12802" max="12802" width="11.7109375" style="3" customWidth="1"/>
    <col min="12803" max="12803" width="42.5703125" style="3" bestFit="1" customWidth="1"/>
    <col min="12804" max="12804" width="14" style="3" bestFit="1" customWidth="1"/>
    <col min="12805" max="13057" width="9.140625" style="3"/>
    <col min="13058" max="13058" width="11.7109375" style="3" customWidth="1"/>
    <col min="13059" max="13059" width="42.5703125" style="3" bestFit="1" customWidth="1"/>
    <col min="13060" max="13060" width="14" style="3" bestFit="1" customWidth="1"/>
    <col min="13061" max="13313" width="9.140625" style="3"/>
    <col min="13314" max="13314" width="11.7109375" style="3" customWidth="1"/>
    <col min="13315" max="13315" width="42.5703125" style="3" bestFit="1" customWidth="1"/>
    <col min="13316" max="13316" width="14" style="3" bestFit="1" customWidth="1"/>
    <col min="13317" max="13569" width="9.140625" style="3"/>
    <col min="13570" max="13570" width="11.7109375" style="3" customWidth="1"/>
    <col min="13571" max="13571" width="42.5703125" style="3" bestFit="1" customWidth="1"/>
    <col min="13572" max="13572" width="14" style="3" bestFit="1" customWidth="1"/>
    <col min="13573" max="13825" width="9.140625" style="3"/>
    <col min="13826" max="13826" width="11.7109375" style="3" customWidth="1"/>
    <col min="13827" max="13827" width="42.5703125" style="3" bestFit="1" customWidth="1"/>
    <col min="13828" max="13828" width="14" style="3" bestFit="1" customWidth="1"/>
    <col min="13829" max="14081" width="9.140625" style="3"/>
    <col min="14082" max="14082" width="11.7109375" style="3" customWidth="1"/>
    <col min="14083" max="14083" width="42.5703125" style="3" bestFit="1" customWidth="1"/>
    <col min="14084" max="14084" width="14" style="3" bestFit="1" customWidth="1"/>
    <col min="14085" max="14337" width="9.140625" style="3"/>
    <col min="14338" max="14338" width="11.7109375" style="3" customWidth="1"/>
    <col min="14339" max="14339" width="42.5703125" style="3" bestFit="1" customWidth="1"/>
    <col min="14340" max="14340" width="14" style="3" bestFit="1" customWidth="1"/>
    <col min="14341" max="14593" width="9.140625" style="3"/>
    <col min="14594" max="14594" width="11.7109375" style="3" customWidth="1"/>
    <col min="14595" max="14595" width="42.5703125" style="3" bestFit="1" customWidth="1"/>
    <col min="14596" max="14596" width="14" style="3" bestFit="1" customWidth="1"/>
    <col min="14597" max="14849" width="9.140625" style="3"/>
    <col min="14850" max="14850" width="11.7109375" style="3" customWidth="1"/>
    <col min="14851" max="14851" width="42.5703125" style="3" bestFit="1" customWidth="1"/>
    <col min="14852" max="14852" width="14" style="3" bestFit="1" customWidth="1"/>
    <col min="14853" max="15105" width="9.140625" style="3"/>
    <col min="15106" max="15106" width="11.7109375" style="3" customWidth="1"/>
    <col min="15107" max="15107" width="42.5703125" style="3" bestFit="1" customWidth="1"/>
    <col min="15108" max="15108" width="14" style="3" bestFit="1" customWidth="1"/>
    <col min="15109" max="15361" width="9.140625" style="3"/>
    <col min="15362" max="15362" width="11.7109375" style="3" customWidth="1"/>
    <col min="15363" max="15363" width="42.5703125" style="3" bestFit="1" customWidth="1"/>
    <col min="15364" max="15364" width="14" style="3" bestFit="1" customWidth="1"/>
    <col min="15365" max="15617" width="9.140625" style="3"/>
    <col min="15618" max="15618" width="11.7109375" style="3" customWidth="1"/>
    <col min="15619" max="15619" width="42.5703125" style="3" bestFit="1" customWidth="1"/>
    <col min="15620" max="15620" width="14" style="3" bestFit="1" customWidth="1"/>
    <col min="15621" max="15873" width="9.140625" style="3"/>
    <col min="15874" max="15874" width="11.7109375" style="3" customWidth="1"/>
    <col min="15875" max="15875" width="42.5703125" style="3" bestFit="1" customWidth="1"/>
    <col min="15876" max="15876" width="14" style="3" bestFit="1" customWidth="1"/>
    <col min="15877" max="16129" width="9.140625" style="3"/>
    <col min="16130" max="16130" width="11.7109375" style="3" customWidth="1"/>
    <col min="16131" max="16131" width="42.5703125" style="3" bestFit="1" customWidth="1"/>
    <col min="16132" max="16132" width="14" style="3" bestFit="1" customWidth="1"/>
    <col min="16133" max="16384" width="9.140625" style="3"/>
  </cols>
  <sheetData>
    <row r="3" spans="2:6" ht="15.75" x14ac:dyDescent="0.25">
      <c r="C3" s="98" t="s">
        <v>0</v>
      </c>
      <c r="D3" s="98"/>
    </row>
    <row r="4" spans="2:6" x14ac:dyDescent="0.2">
      <c r="C4" s="10"/>
    </row>
    <row r="5" spans="2:6" ht="15" x14ac:dyDescent="0.2">
      <c r="C5" s="99" t="s">
        <v>139</v>
      </c>
      <c r="D5" s="99"/>
    </row>
    <row r="6" spans="2:6" ht="15" x14ac:dyDescent="0.2">
      <c r="C6" s="35"/>
      <c r="D6" s="35"/>
    </row>
    <row r="7" spans="2:6" ht="15" x14ac:dyDescent="0.2">
      <c r="C7" s="35"/>
      <c r="D7" s="35"/>
    </row>
    <row r="8" spans="2:6" x14ac:dyDescent="0.2">
      <c r="D8" s="50"/>
      <c r="E8" s="3" t="s">
        <v>154</v>
      </c>
    </row>
    <row r="9" spans="2:6" x14ac:dyDescent="0.2">
      <c r="B9" s="105" t="s">
        <v>75</v>
      </c>
      <c r="C9" s="105"/>
      <c r="D9" s="47" t="s">
        <v>135</v>
      </c>
      <c r="E9" s="47" t="s">
        <v>148</v>
      </c>
    </row>
    <row r="10" spans="2:6" x14ac:dyDescent="0.2">
      <c r="B10" s="105"/>
      <c r="C10" s="105"/>
      <c r="E10" s="91"/>
    </row>
    <row r="11" spans="2:6" x14ac:dyDescent="0.2">
      <c r="B11" s="105" t="s">
        <v>76</v>
      </c>
      <c r="C11" s="105"/>
      <c r="D11" s="47" t="s">
        <v>134</v>
      </c>
      <c r="E11" s="47" t="s">
        <v>149</v>
      </c>
      <c r="F11" s="36"/>
    </row>
    <row r="12" spans="2:6" x14ac:dyDescent="0.2">
      <c r="B12" s="105"/>
      <c r="C12" s="105"/>
      <c r="E12" s="91"/>
    </row>
    <row r="13" spans="2:6" x14ac:dyDescent="0.2">
      <c r="B13" s="105" t="s">
        <v>77</v>
      </c>
      <c r="C13" s="105"/>
      <c r="D13" s="47" t="s">
        <v>133</v>
      </c>
      <c r="E13" s="47" t="s">
        <v>150</v>
      </c>
    </row>
    <row r="14" spans="2:6" x14ac:dyDescent="0.2">
      <c r="B14" s="105"/>
      <c r="C14" s="105"/>
    </row>
    <row r="15" spans="2:6" ht="12.75" customHeight="1" x14ac:dyDescent="0.2">
      <c r="B15" s="106" t="s">
        <v>151</v>
      </c>
      <c r="C15" s="106"/>
      <c r="D15" s="106"/>
      <c r="E15" s="106"/>
    </row>
    <row r="16" spans="2:6" x14ac:dyDescent="0.2">
      <c r="B16" s="106"/>
      <c r="C16" s="106"/>
      <c r="D16" s="106"/>
      <c r="E16" s="106"/>
    </row>
    <row r="17" spans="2:5" x14ac:dyDescent="0.2">
      <c r="B17" s="106"/>
      <c r="C17" s="106"/>
      <c r="D17" s="106"/>
      <c r="E17" s="106"/>
    </row>
    <row r="18" spans="2:5" x14ac:dyDescent="0.2">
      <c r="B18" s="106"/>
      <c r="C18" s="106"/>
      <c r="D18" s="106"/>
      <c r="E18" s="106"/>
    </row>
    <row r="19" spans="2:5" x14ac:dyDescent="0.2">
      <c r="C19" s="36"/>
      <c r="D19" s="36"/>
    </row>
    <row r="20" spans="2:5" x14ac:dyDescent="0.2">
      <c r="C20" s="105"/>
      <c r="D20" s="105"/>
    </row>
    <row r="21" spans="2:5" x14ac:dyDescent="0.2">
      <c r="B21" s="105" t="s">
        <v>114</v>
      </c>
      <c r="C21" s="105"/>
      <c r="D21" s="47" t="s">
        <v>133</v>
      </c>
      <c r="E21" s="47" t="s">
        <v>150</v>
      </c>
    </row>
    <row r="22" spans="2:5" x14ac:dyDescent="0.2">
      <c r="B22" s="105"/>
      <c r="C22" s="105"/>
      <c r="E22" s="91"/>
    </row>
    <row r="23" spans="2:5" x14ac:dyDescent="0.2">
      <c r="B23" s="105" t="s">
        <v>78</v>
      </c>
      <c r="C23" s="105"/>
      <c r="E23" s="91"/>
    </row>
    <row r="24" spans="2:5" x14ac:dyDescent="0.2">
      <c r="B24" s="105"/>
      <c r="C24" s="105"/>
      <c r="E24" s="91"/>
    </row>
    <row r="25" spans="2:5" x14ac:dyDescent="0.2">
      <c r="B25" s="105" t="s">
        <v>79</v>
      </c>
      <c r="C25" s="105"/>
      <c r="D25" s="40" t="s">
        <v>136</v>
      </c>
      <c r="E25" s="40" t="s">
        <v>152</v>
      </c>
    </row>
    <row r="26" spans="2:5" x14ac:dyDescent="0.2">
      <c r="B26" s="105"/>
      <c r="C26" s="105"/>
      <c r="D26" s="47"/>
      <c r="E26" s="47"/>
    </row>
    <row r="27" spans="2:5" x14ac:dyDescent="0.2">
      <c r="B27" s="105" t="s">
        <v>80</v>
      </c>
      <c r="C27" s="105"/>
      <c r="D27" s="47" t="s">
        <v>132</v>
      </c>
      <c r="E27" s="47" t="s">
        <v>152</v>
      </c>
    </row>
    <row r="28" spans="2:5" x14ac:dyDescent="0.2">
      <c r="B28" s="105"/>
      <c r="C28" s="105"/>
      <c r="D28" s="47"/>
      <c r="E28" s="47"/>
    </row>
    <row r="29" spans="2:5" x14ac:dyDescent="0.2">
      <c r="B29" s="105" t="s">
        <v>81</v>
      </c>
      <c r="C29" s="105"/>
      <c r="D29" s="47"/>
      <c r="E29" s="47"/>
    </row>
    <row r="30" spans="2:5" x14ac:dyDescent="0.2">
      <c r="B30" s="107" t="s">
        <v>125</v>
      </c>
      <c r="C30" s="107"/>
      <c r="D30" s="47" t="s">
        <v>137</v>
      </c>
      <c r="E30" s="47" t="s">
        <v>137</v>
      </c>
    </row>
    <row r="31" spans="2:5" x14ac:dyDescent="0.2">
      <c r="B31" s="107" t="s">
        <v>126</v>
      </c>
      <c r="C31" s="107"/>
      <c r="D31" s="47" t="s">
        <v>138</v>
      </c>
      <c r="E31" s="47" t="s">
        <v>138</v>
      </c>
    </row>
    <row r="32" spans="2:5" s="64" customFormat="1" x14ac:dyDescent="0.2">
      <c r="B32" s="45"/>
      <c r="C32" s="45"/>
    </row>
    <row r="33" spans="2:5" s="39" customFormat="1" ht="12.75" customHeight="1" x14ac:dyDescent="0.2">
      <c r="B33" s="108" t="s">
        <v>82</v>
      </c>
      <c r="C33" s="108"/>
      <c r="D33" s="108"/>
      <c r="E33" s="108"/>
    </row>
    <row r="34" spans="2:5" s="39" customFormat="1" x14ac:dyDescent="0.2">
      <c r="B34" s="108"/>
      <c r="C34" s="108"/>
      <c r="D34" s="108"/>
      <c r="E34" s="108"/>
    </row>
  </sheetData>
  <mergeCells count="22">
    <mergeCell ref="B28:C28"/>
    <mergeCell ref="B29:C29"/>
    <mergeCell ref="B30:C30"/>
    <mergeCell ref="B31:C31"/>
    <mergeCell ref="B33:E34"/>
    <mergeCell ref="B27:C27"/>
    <mergeCell ref="B13:C13"/>
    <mergeCell ref="B14:C14"/>
    <mergeCell ref="B15:E18"/>
    <mergeCell ref="C20:D20"/>
    <mergeCell ref="B21:C21"/>
    <mergeCell ref="B22:C22"/>
    <mergeCell ref="B23:C23"/>
    <mergeCell ref="B24:C24"/>
    <mergeCell ref="B25:C25"/>
    <mergeCell ref="B26:C26"/>
    <mergeCell ref="B12:C12"/>
    <mergeCell ref="C3:D3"/>
    <mergeCell ref="C5:D5"/>
    <mergeCell ref="B9:C9"/>
    <mergeCell ref="B10:C10"/>
    <mergeCell ref="B11:C11"/>
  </mergeCells>
  <printOptions horizontalCentered="1"/>
  <pageMargins left="0.2" right="0.2" top="0.7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Classified</vt:lpstr>
      <vt:lpstr>Preschool</vt:lpstr>
      <vt:lpstr>Licensed</vt:lpstr>
      <vt:lpstr>Admin</vt:lpstr>
      <vt:lpstr>Professional</vt:lpstr>
      <vt:lpstr>Extra Duty</vt:lpstr>
      <vt:lpstr>Substitute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2022-02-16T22:39:20Z</dcterms:modified>
</cp:coreProperties>
</file>